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аспорт МП" sheetId="1" r:id="rId1"/>
    <sheet name="Содержание" sheetId="2" r:id="rId2"/>
    <sheet name="Паспорт подпрограммы" sheetId="3" r:id="rId3"/>
    <sheet name="Приложение №1" sheetId="4" r:id="rId4"/>
    <sheet name="Приложение №2" sheetId="5" r:id="rId5"/>
    <sheet name="Приложение №3" sheetId="6" r:id="rId6"/>
  </sheets>
  <definedNames>
    <definedName name="_xlnm.Print_Area" localSheetId="1">Содержание!$A$1:$I$17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E9" i="6"/>
  <c r="F9" i="6" l="1"/>
  <c r="F8" i="6"/>
  <c r="K25" i="1"/>
  <c r="O8" i="6"/>
  <c r="L25" i="1" l="1"/>
  <c r="D24" i="5"/>
  <c r="E32" i="5"/>
  <c r="E31" i="5"/>
  <c r="E27" i="5"/>
  <c r="E28" i="5"/>
  <c r="E29" i="5"/>
  <c r="E30" i="5"/>
  <c r="E26" i="5"/>
  <c r="E16" i="5"/>
  <c r="E17" i="5"/>
  <c r="E9" i="5"/>
  <c r="E10" i="5"/>
  <c r="E11" i="5"/>
  <c r="E12" i="5"/>
  <c r="E13" i="5"/>
  <c r="E14" i="5"/>
  <c r="E15" i="5"/>
  <c r="P14" i="6" l="1"/>
  <c r="P12" i="6"/>
  <c r="P10" i="6"/>
  <c r="P9" i="6"/>
  <c r="P8" i="6" s="1"/>
  <c r="L19" i="3" l="1"/>
  <c r="L18" i="3" s="1"/>
  <c r="K19" i="3"/>
  <c r="J19" i="3"/>
  <c r="I19" i="3"/>
  <c r="H19" i="3"/>
  <c r="G19" i="3"/>
  <c r="F19" i="3"/>
  <c r="E19" i="3"/>
  <c r="D19" i="3"/>
  <c r="C19" i="3"/>
  <c r="J25" i="1"/>
  <c r="I25" i="1"/>
  <c r="H25" i="1"/>
  <c r="G25" i="1"/>
  <c r="F25" i="1"/>
  <c r="E25" i="1"/>
  <c r="D25" i="1"/>
  <c r="C25" i="1"/>
  <c r="E23" i="5"/>
  <c r="E22" i="5"/>
  <c r="E21" i="5"/>
  <c r="E20" i="5"/>
  <c r="E8" i="5"/>
  <c r="D6" i="5" s="1"/>
  <c r="H9" i="6"/>
  <c r="I9" i="6"/>
  <c r="J9" i="6"/>
  <c r="J8" i="6" s="1"/>
  <c r="K9" i="6"/>
  <c r="K8" i="6" s="1"/>
  <c r="L9" i="6"/>
  <c r="M9" i="6"/>
  <c r="N9" i="6"/>
  <c r="N8" i="6" s="1"/>
  <c r="O9" i="6"/>
  <c r="G9" i="6"/>
  <c r="G8" i="6" s="1"/>
  <c r="E14" i="6"/>
  <c r="G14" i="6"/>
  <c r="H14" i="6"/>
  <c r="I14" i="6"/>
  <c r="J14" i="6"/>
  <c r="K14" i="6"/>
  <c r="L14" i="6"/>
  <c r="M14" i="6"/>
  <c r="N14" i="6"/>
  <c r="O14" i="6"/>
  <c r="F15" i="6"/>
  <c r="F14" i="6" s="1"/>
  <c r="E12" i="6"/>
  <c r="G12" i="6"/>
  <c r="H12" i="6"/>
  <c r="I12" i="6"/>
  <c r="J12" i="6"/>
  <c r="K12" i="6"/>
  <c r="L12" i="6"/>
  <c r="M12" i="6"/>
  <c r="N12" i="6"/>
  <c r="O12" i="6"/>
  <c r="F13" i="6"/>
  <c r="F12" i="6" s="1"/>
  <c r="F11" i="6"/>
  <c r="F10" i="6" s="1"/>
  <c r="O10" i="6"/>
  <c r="E10" i="6"/>
  <c r="H10" i="6"/>
  <c r="I10" i="6"/>
  <c r="J10" i="6"/>
  <c r="K10" i="6"/>
  <c r="L10" i="6"/>
  <c r="M10" i="6"/>
  <c r="N10" i="6"/>
  <c r="G10" i="6"/>
  <c r="H8" i="6"/>
  <c r="M8" i="6"/>
  <c r="L8" i="6"/>
  <c r="E8" i="6"/>
  <c r="D18" i="5" l="1"/>
  <c r="I8" i="6"/>
  <c r="C8" i="4" l="1"/>
  <c r="B19" i="3"/>
  <c r="D18" i="3"/>
  <c r="E18" i="3"/>
  <c r="F18" i="3"/>
  <c r="G18" i="3"/>
  <c r="H18" i="3"/>
  <c r="I18" i="3"/>
  <c r="J18" i="3"/>
  <c r="K18" i="3"/>
  <c r="C18" i="3"/>
  <c r="B25" i="1"/>
</calcChain>
</file>

<file path=xl/sharedStrings.xml><?xml version="1.0" encoding="utf-8"?>
<sst xmlns="http://schemas.openxmlformats.org/spreadsheetml/2006/main" count="235" uniqueCount="158">
  <si>
    <t>Паспорт муниципальной Программы</t>
  </si>
  <si>
    <t>«Организация транспортного обслуживания населения Кингисеппского района»</t>
  </si>
  <si>
    <t>Цели муниципальной программы</t>
  </si>
  <si>
    <t>Задачи муниципальной программы</t>
  </si>
  <si>
    <t>Координатор муниципальной программы</t>
  </si>
  <si>
    <t xml:space="preserve">Заместитель главы администрации МО «Кингисеппский муниципальный район», председатель комитета жилищно-коммунального хозяйства, транспорта и экологии  </t>
  </si>
  <si>
    <t>Муниципальный заказчик муниципальной программы</t>
  </si>
  <si>
    <t>Администрация МО "Кингисеппский муниципальный район" (отраслевой комитет - комитет жилищно-коммунального  хозяйства, транспорта и экологии)</t>
  </si>
  <si>
    <t>Соисполнитель муниципальной программы</t>
  </si>
  <si>
    <t>Сроки реализации муниципальной программы</t>
  </si>
  <si>
    <t>Перечень подпрограмм</t>
  </si>
  <si>
    <t xml:space="preserve"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</t>
  </si>
  <si>
    <t>Источники финансирования муниципальной программы, в том числе по годам:</t>
  </si>
  <si>
    <t>Расходы (тыс. рублей)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</si>
  <si>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</si>
  <si>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</si>
  <si>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</si>
  <si>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</si>
  <si>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</si>
  <si>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</si>
  <si>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</si>
  <si>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</si>
  <si>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</si>
  <si>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</si>
  <si>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Средства бюджета МО "Кингисеппский муниципальный район"</t>
  </si>
  <si>
    <t>Планируемые результаты реализации муниципальной программы</t>
  </si>
  <si>
    <t>Сокращение обращений граждан об отмене и срывах на автобусных маршрутах из-за технических неисправностей подвижного состава.</t>
  </si>
  <si>
    <t>Предоставление услуг по перевозке пассажиров и багажа с  учетом льготной категории граждан всех уровней.</t>
  </si>
  <si>
    <t>Наименование муниципальной программы</t>
  </si>
  <si>
    <t xml:space="preserve"> - Установление устойчивых транспортных связей между поселениями в границах Кингисеппского района.          </t>
  </si>
  <si>
    <t xml:space="preserve"> - Создание добросовестной конкуренции среди предприятий, организаций, юридических лиц и индивидуальных предпринимателей, занимающихся перевозкой пассажиров на маршрутах, находящихся на территории района - равный доступ перевозчиков на рынок транспортных услуг.</t>
  </si>
  <si>
    <t xml:space="preserve"> - Социальная защита и поддержка льготной категории граждан, пользующихся услугами автомобильного транспорта общего пользования между поселениями в границах Кингисеппского муниципального района. </t>
  </si>
  <si>
    <t xml:space="preserve"> - Обеспечение регулярности обслуживания и повышения качества услуг.</t>
  </si>
  <si>
    <t xml:space="preserve"> - Улучшение качества атмосферного воздуха в городе после приобретения подвижного состава  на экологически чистом газомоторном топливе.</t>
  </si>
  <si>
    <t xml:space="preserve"> - Создание комфортных и безопасных условий перевозки и эксплуатации транспортных средств в технически исправном состоянии. </t>
  </si>
  <si>
    <t xml:space="preserve"> - Повышение уровня обслуживания населения услугами пассажирского транспорта.</t>
  </si>
  <si>
    <t xml:space="preserve"> - Создание условий для повышения безопасности пассажиров при перевозке автомобильным транспортом, направленных на сокращение количества дорожно-транспортных происшествий и снижение ущерба от этих происшествий.</t>
  </si>
  <si>
    <t xml:space="preserve"> - Обновление подвижного состава  путем приобретения автобусов, работающих на газомоторном топливе.</t>
  </si>
  <si>
    <t xml:space="preserve"> - Создание благоприятных условий для снижения транспортных издержек и сдерживания необоснованного роста тарифов, рационального использования бюджетных ассигнований.</t>
  </si>
  <si>
    <t xml:space="preserve"> - Обеспечения беспрепятственного передвижения пассажирского автотранспорта и улучшение условий проживания граждан в населенных пунктах на территории Кингисеппского муниципального района.</t>
  </si>
  <si>
    <t xml:space="preserve"> - Сохранение действующей автобусной маршрутной сети между поселениями в границах Кингисеппского  муниципального района(протяженности и количества маршрутов).</t>
  </si>
  <si>
    <t>2014 - 2022 год</t>
  </si>
  <si>
    <t xml:space="preserve"> - Создание безопасных условий перевозки пассажиров и багажа путем  эксплуатации транспортных средств в технически исправном состоянии.</t>
  </si>
  <si>
    <t xml:space="preserve"> - Установление устойчивых транспортных связей между поселениями в границах Кингисеппского района путем открытия и согласования дополнительных автобусных маршрутов.</t>
  </si>
  <si>
    <t xml:space="preserve"> - Сокращение обращений граждан об отмене и срывах на автобусных маршрутах из-за технических неисправностей подвижного состава.</t>
  </si>
  <si>
    <t xml:space="preserve"> - Предоставление услуг по перевозке пассажиров и багажа с  учетом льготной категории граждан всех уровней.</t>
  </si>
  <si>
    <t>1. Содержание проблемы и обоснование необходимости ее решения программными методами.</t>
  </si>
  <si>
    <t xml:space="preserve">          Создание условий для  предоставления транспортных услуг населению и организация транспортного обслуживания населения между поселениями в границах МО «Кингисеппский муниципальный район» осуществляется согласно п.6 ч. 1 ст. 15 Федерального закона от 06.10.2003г. № 131-ФЗ «Об общих принципах организации местного самоуправления в Российской Федерации», Федерального закона от 10.12.1995 г. 196-ФЗ «О безопасности дорожного движения», Федерального закона РФ от 13.07.2015г. № 220-ФЗ «Об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Федерации», в соответствии с иными нормативными правовыми актами органов местного самоуправления МО «Кингисеппский муниципальный район», принятыми в пределах их полномочий.</t>
  </si>
  <si>
    <t xml:space="preserve">          До июня 2017 года на территории Кингисеппского района услуги по перевозки пассажиров и багажа на пригородных маршрутах оказывает АО «Кингисеппский автобусный парк», как победитель Открытого конкурса на право выполнения  регулярных перевозок пассажиров и багажа автомобильным транспортом (договор №28-д от 26.03.2012г. (на 5 лет)  на выполнение регулярных перевозок пассажиров и багажа по маршрутам на территории МО "Кингисеппский муниципальный район"). </t>
  </si>
  <si>
    <t xml:space="preserve">          Основным видом деятельности АО «КАП» является оказание услуг в сфере пассажирских перевозок на территории Кингисеппского района, Ленинградской области. Указанная деятельность осуществляется на основании имеющейся лицензии.</t>
  </si>
  <si>
    <t xml:space="preserve">          АО «КАП» обслуживает 36 муниципальных маршрутов, в том числе:
муниципальных городских – 4  маршрута
муниципальных пригородных – 32  маршрута 
Маршруты действуют  с  учетом льготной категории граждан всех уровней. 
</t>
  </si>
  <si>
    <t xml:space="preserve">          Количество подвижного состава - 38 единицы, в том числе 7 единиц низкопольных автобусов, оборудованных специальным устройством для посадки и высадки инвалидов. Протяженность сети пригородных маршрутов – 1619,1 км. В среднем ежедневный пробег составляет 8500 км, в среднем исполнение расписания составляет – 99,7%. Маршруты действуют с учетом льготной категории граждан всех уровней и охватывает 98% населенных пунктов Кингисеппского района.</t>
  </si>
  <si>
    <t xml:space="preserve">          Пригородные перевозки выполняются в соответствии с графиком движения транспортных средств на маршрутах согласно  расписания, которое утверждается два раза в год (с 01 мая и с 01 октября). </t>
  </si>
  <si>
    <t xml:space="preserve">          Приоритетным (основным) направлением деятельности общества является организация и осуществление транспортного процесса по перевозке пассажиров автомобильным транспортом общего пользования в соответствие с утверждёнными графиками и расписаниями движения на пригородных маршрутах. </t>
  </si>
  <si>
    <t xml:space="preserve">          В связи с вступлением в силу Федерального закона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Федерации" от 13.07.2015 N 220-ФЗ и в соответствии  с Федеральным законом "О контрактной системе в сфере закупок товаров, работ, услуг для обеспечения государственных и муниципальных нужд" от 05.04.2013 N 44-ФЗ администрацией проводятся аукционы и заключаются муниципальные контракты по перевозке пассажиров и багажа автомобильным транспортом общего пользования на территории МО «Кингисеппский муниципальный район».</t>
  </si>
  <si>
    <t xml:space="preserve">          Применение программно - целевого метода позволит осуществить реализацию подпрограммы муниципальной программы «Организация транспортного обслуживания населения Кингисеппского района»: «Создание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района».</t>
  </si>
  <si>
    <t>Паспорт подпрограммы</t>
  </si>
  <si>
    <t>Наименование подпрограммы</t>
  </si>
  <si>
    <t>«Создание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района»</t>
  </si>
  <si>
    <t>Цель подпрограммы</t>
  </si>
  <si>
    <t>Удовлетворение потребностей населения наиболее социально-значимыми услугами, одной из которых является транспортное обеспечение.</t>
  </si>
  <si>
    <t xml:space="preserve"> Установление устойчивых транспортных связей между поселениями, создание безопасных условий перевозки пассажиров и багажа,  эксплуатация транспортных средств в технически исправном состоянии.</t>
  </si>
  <si>
    <t>Организация транспортного обслуживания населения между поселениями в границах муниципального района.</t>
  </si>
  <si>
    <t>Улучшение качества атмосферного воздуха в городе после приобретения подвижного состава  на газомоторное топливо.</t>
  </si>
  <si>
    <t>Муниципальный заказчик подпрограммы</t>
  </si>
  <si>
    <t>Администрация МО "Кингисеппский муниципальный район", отраслевой комитет: комитет жилищно-коммунального хозяйства, транспорта и экологии</t>
  </si>
  <si>
    <t>Задачи подпрограммы</t>
  </si>
  <si>
    <t xml:space="preserve">Увеличение пассажиропотока на действующей пригородной маршрутной сети между поселениями в границах Кингисеппского муниципального района. </t>
  </si>
  <si>
    <t>Сроки реализации подпрограммы</t>
  </si>
  <si>
    <t>Итого</t>
  </si>
  <si>
    <t>в том числе:</t>
  </si>
  <si>
    <t>Планируемые результаты реализации подпрограммы</t>
  </si>
  <si>
    <t>Увеличение пассажиропотока на пригородных маршрутах.</t>
  </si>
  <si>
    <t>Приобретение автобусов на газомоторном топливе для перевозки пассажиров и багажа между поселениями в границах Кингисеппского муниципального района.</t>
  </si>
  <si>
    <t>Средства бюджета МО «Кингисеппское городское поселение»</t>
  </si>
  <si>
    <t>Расходы (тыс. рублей)</t>
  </si>
  <si>
    <t>Обеспечение бесперебойного предоставления пассажирских услуг льготным категориями граждан на территории МО "Кингисеппский муниципальный район";</t>
  </si>
  <si>
    <t>Повышение безопасности, комфорта  и качества пассажирских услуг;</t>
  </si>
  <si>
    <t>Увеличение пассажиропотока на действующей пригородной маршрутной сети между поселениями в границах Кингисеппского муниципального района;</t>
  </si>
  <si>
    <t>Сохранение действующей автобусной маршрутной сети между поселениями в границах Кингисеппского  муниципального района(протяженности и количества маршрутов);</t>
  </si>
  <si>
    <t>Обновление подвижного состава  путем приобретения автобусов, работающих на газомоторном топливе;</t>
  </si>
  <si>
    <t>Минимизация количества обращений граждан об отмене и срывах на автобусных маршрутах из-за технических неисправностей подвижного состава;</t>
  </si>
  <si>
    <t>Сохранение действующей автобусной маршрутной сети между поселениями в границах Кингисеппского  муниципального района (протяженности и количества маршрутов).</t>
  </si>
  <si>
    <t>Приложение № 1
к муниципальной Программе</t>
  </si>
  <si>
    <t>(наименование муниципальной подпрограммы)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</si>
  <si>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</si>
  <si>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</si>
  <si>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 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</si>
  <si>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</si>
  <si>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</si>
  <si>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</si>
  <si>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</si>
  <si>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Бюджет Кингисеппского городского поселения</t>
  </si>
  <si>
    <t>Другие источники</t>
  </si>
  <si>
    <r>
      <t>«</t>
    </r>
    <r>
      <rPr>
        <u/>
        <sz val="14"/>
        <color rgb="FF000000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  </r>
    <r>
      <rPr>
        <u/>
        <sz val="14"/>
        <color theme="1"/>
        <rFont val="Times New Roman"/>
        <family val="1"/>
        <charset val="204"/>
      </rPr>
      <t>» </t>
    </r>
  </si>
  <si>
    <t>тыс.чел.</t>
  </si>
  <si>
    <t xml:space="preserve">Сохранение действующей автобусной маршрутной сети между поселениями в границах Кингисеппского  муниципального района(протяженности и количества маршрутов).
</t>
  </si>
  <si>
    <t>шт.</t>
  </si>
  <si>
    <t xml:space="preserve">Минимизация количества обращений граждан об отмене и срывах на автобусных маршрутах из-за технических неисправностей подвижного состава.
</t>
  </si>
  <si>
    <r>
      <rPr>
        <i/>
        <u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
Количество перевозимых пассажиров в год
(пассажиропоток)</t>
    </r>
  </si>
  <si>
    <r>
      <rPr>
        <i/>
        <u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
Количество пригородных муниципальных  маршрутов</t>
    </r>
  </si>
  <si>
    <r>
      <rPr>
        <i/>
        <u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
Количество  обращений граждан об отмене и срывах на автобусных маршрутах из-за технических неисправностей подвижного состава (ежемесячно)</t>
    </r>
  </si>
  <si>
    <t xml:space="preserve">Наименование мероприятия подпрограммы * </t>
  </si>
  <si>
    <t>Источник финансирования 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</si>
  <si>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</si>
  <si>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годам, тыс. руб. ****</t>
  </si>
  <si>
    <t>Эксплуатационные расходы, возникающие в результате реализации мероприятия *****</t>
  </si>
  <si>
    <t>бюджет МО «Кингисеппское городское поселение»</t>
  </si>
  <si>
    <t>–</t>
  </si>
  <si>
    <t>2016 год  –</t>
  </si>
  <si>
    <t>2017 год  –</t>
  </si>
  <si>
    <t>2018 год  –</t>
  </si>
  <si>
    <t>2019 год  –</t>
  </si>
  <si>
    <t>2020 год  –</t>
  </si>
  <si>
    <t>Приложение № 2
к муниципальной Программе</t>
  </si>
  <si>
    <t>Представление обоснования финансовых ресурсов, необходимых для реализации мероприятий муниципальной Программы «Организация транспортного обслуживания населения Кингисеппского района»</t>
  </si>
  <si>
    <t>Подпрограмма 1. «Создание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района»</t>
  </si>
  <si>
    <r>
      <rPr>
        <b/>
        <i/>
        <sz val="12"/>
        <color rgb="FF000000"/>
        <rFont val="Times New Roman"/>
        <family val="1"/>
        <charset val="204"/>
      </rPr>
      <t xml:space="preserve">Мероприятие 1
</t>
    </r>
    <r>
      <rPr>
        <sz val="12"/>
        <color rgb="FF000000"/>
        <rFont val="Times New Roman"/>
        <family val="1"/>
        <charset val="204"/>
      </rPr>
      <t>Субсидии юридическим лицам на возмещение недополученных доходов, связанных с предоставлением льгот на проезд в пассажирском автотранспорте по маршрутам на территории МО "Кингисеппский муниципальный район"</t>
    </r>
  </si>
  <si>
    <t>расчет затрат АО "Кингисеппский автобусный парк", МУП "Ивангородское АТП"</t>
  </si>
  <si>
    <t>2014 год  –</t>
  </si>
  <si>
    <t>2015 год  –</t>
  </si>
  <si>
    <t>2021 год  –</t>
  </si>
  <si>
    <t>2022 год  –</t>
  </si>
  <si>
    <r>
      <rPr>
        <b/>
        <i/>
        <sz val="12"/>
        <color rgb="FF000000"/>
        <rFont val="Times New Roman"/>
        <family val="1"/>
        <charset val="204"/>
      </rPr>
      <t xml:space="preserve">Мероприятие 2
</t>
    </r>
    <r>
      <rPr>
        <sz val="12"/>
        <color rgb="FF000000"/>
        <rFont val="Times New Roman"/>
        <family val="1"/>
        <charset val="204"/>
      </rPr>
      <t>Субсидии юридическим лицам на организацию пассажирского автотранспортного обслуживания населения между поселениями в границах МО "Кингисеппский муниципальный район"</t>
    </r>
  </si>
  <si>
    <t>расчет затрат АО "Кингисеппский автобусный парк"</t>
  </si>
  <si>
    <r>
      <rPr>
        <b/>
        <i/>
        <sz val="12"/>
        <color rgb="FF000000"/>
        <rFont val="Times New Roman"/>
        <family val="1"/>
        <charset val="204"/>
      </rPr>
      <t xml:space="preserve">Мероприятие 3
</t>
    </r>
    <r>
      <rPr>
        <sz val="12"/>
        <color rgb="FF000000"/>
        <rFont val="Times New Roman"/>
        <family val="1"/>
        <charset val="204"/>
      </rPr>
      <t xml:space="preserve">Организация транспортного обслуживания населения                                                          </t>
    </r>
  </si>
  <si>
    <t>* - наименование мероприятия в соответствии  с  Перечнем мероприятий подпрограммы.</t>
  </si>
  <si>
    <t>**- бюджет Ленинградской области, федеральный бюджет, внебюджетные источники, бюджет Кингисеппского муниципального района; 
для средств, привлекаемых из федерального (областного) бюджетов, указывается, в рамках участия в какой федеральной (областной) программе эти  средства привлечены (с реквизитами), для внебюджетных источников - указываются реквизиты соглашений и договоров.</t>
  </si>
  <si>
    <r>
      <rPr>
        <b/>
        <sz val="12"/>
        <color rgb="FF333333"/>
        <rFont val="Times New Roman"/>
        <family val="1"/>
        <charset val="204"/>
      </rPr>
      <t>***</t>
    </r>
    <r>
      <rPr>
        <sz val="12"/>
        <color theme="1"/>
        <rFont val="Times New Roman"/>
        <family val="1"/>
        <charset val="204"/>
      </rPr>
      <t xml:space="preserve"> - указывается формула, по которой произведен расчет объема финансовых ресурсов на реализацию мероприятия, с указанием источников данных, используемых в расчете;
при  описание  расчетов указываются все показатели, заложенные в расчет (показатели проектно  -сметной документации, смет расходов или смет аналогичных видов работ с учетом индексов - дефляторов, уровня обеспеченности объектами, оборудованием и другие показатели в соответствии со спецификой подпрограммы).</t>
    </r>
  </si>
  <si>
    <r>
      <rPr>
        <b/>
        <sz val="12"/>
        <color rgb="FF333333"/>
        <rFont val="Times New Roman"/>
        <family val="1"/>
        <charset val="204"/>
      </rPr>
      <t>****</t>
    </r>
    <r>
      <rPr>
        <sz val="12"/>
        <color theme="1"/>
        <rFont val="Times New Roman"/>
        <family val="1"/>
        <charset val="204"/>
      </rPr>
      <t xml:space="preserve"> - указывается общий объем финансирования мероприятий с разбивкой  по  годам, а также пояснение принципа распределения финансирования по годам реализации подпрограммы.</t>
    </r>
  </si>
  <si>
    <r>
      <rPr>
        <b/>
        <sz val="12"/>
        <color rgb="FF333333"/>
        <rFont val="Times New Roman"/>
        <family val="1"/>
        <charset val="204"/>
      </rPr>
      <t>*****</t>
    </r>
    <r>
      <rPr>
        <sz val="12"/>
        <color theme="1"/>
        <rFont val="Times New Roman"/>
        <family val="1"/>
        <charset val="204"/>
      </rPr>
      <t xml:space="preserve"> - заполняется в случае возникновения текущих расходов будущих периодов, возникающих в результате выполнения мероприятия (указываются формулы и источники расчетов).</t>
    </r>
  </si>
  <si>
    <t>Перечень мероприятий подпрограммы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</si>
  <si>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</si>
  <si>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</si>
  <si>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</si>
  <si>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Объём финансирования мероприятия в текущем финансовом году,
тыс. руб.</t>
  </si>
  <si>
    <t>Всего,
тыс. руб.</t>
  </si>
  <si>
    <t>Объем финансирования по годам (тыс. руб.)</t>
  </si>
  <si>
    <t>Ответственный за выполнение мероприятия подпрограммы</t>
  </si>
  <si>
    <t>Результаты выполнения мероприятий подпрограммы</t>
  </si>
  <si>
    <t>1.1.</t>
  </si>
  <si>
    <t>Приложение № 3
к муниципальной Программе</t>
  </si>
  <si>
    <t>Создание безопасных и комфортных условий для предоставления транспортных услуг населению и организация транспортного обслуживания населения между поселениями в границах Кингисеппского муниципального района.</t>
  </si>
  <si>
    <t>Комитет ЖКХ, транспорта и экологии</t>
  </si>
  <si>
    <t>Установление устойчивых транспортных связей между поселениями, создание безопасных условий перевозки пассажиров и багажа,  эксплуатация транспортных средств в технически исправном состоянии</t>
  </si>
  <si>
    <t>2014-2022</t>
  </si>
  <si>
    <t>Субсидии юридическим лицам на возмещение недополученных доходов, связанных с предоставлением льгот на проезд в пассажирском автотранспорте по маршрутам на территории МО "Кингисеппский муниципальный район"</t>
  </si>
  <si>
    <t xml:space="preserve">Социальная защита и поддержка льготной категории граждан, пользующихся услугами автомобильного транспорта общего пользования между поселениями в границах Кингисеппского муниципального района. 
</t>
  </si>
  <si>
    <t>1.2.</t>
  </si>
  <si>
    <t>Субсидии юридическим лицам на организацию пассажирского автотранспортного обслуживания населения между поселениями в границах МО "Кингисеппский муниципальный район"</t>
  </si>
  <si>
    <t xml:space="preserve">Повышение уровня культуры и качества обслуживания, конкурентоспособности предприятия,  увеличение срока эксплуатации автобусов, сокращение расходов на техническое обслуживание и  на ГСМ.
</t>
  </si>
  <si>
    <t>1.3.</t>
  </si>
  <si>
    <t xml:space="preserve">Организация транспортного обслуживания населения                                                          </t>
  </si>
  <si>
    <t>администрация МО "Кингисеппский муниципальный район"</t>
  </si>
  <si>
    <t xml:space="preserve"> * - объём   финансирования   аналогичных   мероприятий    в    году, предшествующем году  начала реализации муниципальной программы,  в  том числе  в  рамках  реализации  государственных   программ Ленинградской области.</t>
  </si>
  <si>
    <t>2023 год</t>
  </si>
  <si>
    <t>2023 год  –</t>
  </si>
  <si>
    <t xml:space="preserve">ПРИЛОЖЕНИЕ
к постановлению администрации                                                                                                                                 МО «Кингисеппский муниципальный  район»                                                                                             от 12.11.2013 года № 3052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редакции постановления администрации                                                                                                                                                  МО «Кингисеппский муниципальный район»                                                                                                                                                    от 12.11.2014 года № 3047, от 23.12.2015 года № 2852,                                                                                                                                        от 23.12.2016 года № 3343, от 06.03.2018 года № 417,                                                                                            от 14.03.2019 года №455, от 20.11.2020 года №2559, от 31.01.2022 года № 149)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</si>
</sst>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F2" sqref="F2"/>
    </sheetView>
  </sheetViews>
  <sheetFormatPr defaultRowHeight="15" x14ac:dyDescent="0.25"/>
  <cols>
    <col min="1" max="1" width="18.140625" customWidth="1"/>
    <col min="2" max="2" width="8.5703125" customWidth="1"/>
    <col min="3" max="3" width="8.28515625" customWidth="1"/>
    <col min="4" max="4" width="7.85546875" customWidth="1"/>
    <col min="5" max="5" width="8.140625" customWidth="1"/>
    <col min="6" max="6" width="8.42578125" customWidth="1"/>
    <col min="7" max="7" width="8" customWidth="1"/>
    <col min="8" max="8" width="8.28515625" customWidth="1"/>
    <col min="9" max="9" width="7.7109375" customWidth="1"/>
    <col min="10" max="10" width="8.7109375" customWidth="1"/>
    <col min="11" max="11" width="9" customWidth="1"/>
    <col min="12" max="12" width="8.5703125" customWidth="1"/>
  </cols>
  <sheetData>
    <row r="1" spans="1:19" ht="153.75" customHeight="1" x14ac:dyDescent="0.25">
      <c r="E1" s="1"/>
      <c r="F1" s="38" t="s">
        <v>157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3" spans="1:19" ht="18.7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9" ht="30" customHeight="1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9" ht="50.25" customHeight="1" x14ac:dyDescent="0.25">
      <c r="A5" s="3" t="s">
        <v>28</v>
      </c>
      <c r="B5" s="36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9" ht="40.5" customHeight="1" x14ac:dyDescent="0.25">
      <c r="A6" s="37" t="s">
        <v>2</v>
      </c>
      <c r="B6" s="33" t="s">
        <v>29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9" ht="57" customHeight="1" x14ac:dyDescent="0.25">
      <c r="A7" s="37"/>
      <c r="B7" s="33" t="s">
        <v>30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9" ht="53.25" customHeight="1" x14ac:dyDescent="0.25">
      <c r="A8" s="37"/>
      <c r="B8" s="33" t="s">
        <v>31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9" ht="27.75" customHeight="1" x14ac:dyDescent="0.25">
      <c r="A9" s="37"/>
      <c r="B9" s="33" t="s">
        <v>32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9" ht="38.25" customHeight="1" x14ac:dyDescent="0.25">
      <c r="A10" s="37"/>
      <c r="B10" s="33" t="s">
        <v>33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9" ht="39" customHeight="1" x14ac:dyDescent="0.25">
      <c r="A11" s="37"/>
      <c r="B11" s="33" t="s">
        <v>34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9" ht="30.75" customHeight="1" x14ac:dyDescent="0.25">
      <c r="A12" s="37" t="s">
        <v>3</v>
      </c>
      <c r="B12" s="33" t="s">
        <v>35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9" ht="56.25" customHeight="1" x14ac:dyDescent="0.25">
      <c r="A13" s="37"/>
      <c r="B13" s="33" t="s">
        <v>36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9" ht="33" customHeight="1" x14ac:dyDescent="0.25">
      <c r="A14" s="37"/>
      <c r="B14" s="33" t="s">
        <v>37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9" ht="35.25" customHeight="1" x14ac:dyDescent="0.25">
      <c r="A15" s="37"/>
      <c r="B15" s="33" t="s">
        <v>40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9" ht="42" customHeight="1" x14ac:dyDescent="0.25">
      <c r="A16" s="37"/>
      <c r="B16" s="33" t="s">
        <v>38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51.75" customHeight="1" x14ac:dyDescent="0.25">
      <c r="A17" s="37"/>
      <c r="B17" s="33" t="s">
        <v>39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54.75" customHeight="1" x14ac:dyDescent="0.25">
      <c r="A18" s="6" t="s">
        <v>4</v>
      </c>
      <c r="B18" s="33" t="s">
        <v>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66.75" customHeight="1" x14ac:dyDescent="0.25">
      <c r="A19" s="6" t="s">
        <v>6</v>
      </c>
      <c r="B19" s="33" t="s">
        <v>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60" customHeight="1" x14ac:dyDescent="0.25">
      <c r="A20" s="6" t="s">
        <v>8</v>
      </c>
      <c r="B20" s="33" t="s">
        <v>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63" x14ac:dyDescent="0.25">
      <c r="A21" s="6" t="s">
        <v>9</v>
      </c>
      <c r="B21" s="36" t="s">
        <v>41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43.5" customHeight="1" x14ac:dyDescent="0.25">
      <c r="A22" s="6" t="s">
        <v>10</v>
      </c>
      <c r="B22" s="37" t="s">
        <v>11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43.5" customHeight="1" x14ac:dyDescent="0.25">
      <c r="A23" s="37" t="s">
        <v>12</v>
      </c>
      <c r="B23" s="36" t="s">
        <v>13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38.25" customHeight="1" x14ac:dyDescent="0.25">
      <c r="A24" s="37"/>
      <c r="B24" s="4" t="s">
        <v>14</v>
      </c>
      <c r="C24" s="5" t="s">
        <v>15</v>
      </c>
      <c r="D24" s="5" t="s">
        <v>16</v>
      </c>
      <c r="E24" s="5" t="s">
        <v>17</v>
      </c>
      <c r="F24" s="5" t="s">
        <v>18</v>
      </c>
      <c r="G24" s="5" t="s">
        <v>19</v>
      </c>
      <c r="H24" s="5" t="s">
        <v>20</v>
      </c>
      <c r="I24" s="5" t="s">
        <v>21</v>
      </c>
      <c r="J24" s="5" t="s">
        <v>22</v>
      </c>
      <c r="K24" s="5" t="s">
        <v>23</v>
      </c>
      <c r="L24" s="5" t="s">
        <v>155</v>
      </c>
    </row>
    <row r="25" spans="1:12" ht="78.75" x14ac:dyDescent="0.25">
      <c r="A25" s="6" t="s">
        <v>24</v>
      </c>
      <c r="B25" s="7">
        <f>SUM(C25:L25)</f>
        <v>449872.00000000006</v>
      </c>
      <c r="C25" s="7">
        <f>'Приложение №3'!G9</f>
        <v>60897.399999999994</v>
      </c>
      <c r="D25" s="7">
        <f>'Приложение №3'!H9</f>
        <v>48133.4</v>
      </c>
      <c r="E25" s="7">
        <f>'Приложение №3'!I9</f>
        <v>43378.400000000001</v>
      </c>
      <c r="F25" s="7">
        <f>'Приложение №3'!J9</f>
        <v>40801.699999999997</v>
      </c>
      <c r="G25" s="7">
        <f>'Приложение №3'!K9</f>
        <v>42777.2</v>
      </c>
      <c r="H25" s="7">
        <f>'Приложение №3'!L9</f>
        <v>44675.9</v>
      </c>
      <c r="I25" s="7">
        <f>'Приложение №3'!M9</f>
        <v>44675.9</v>
      </c>
      <c r="J25" s="7">
        <f>'Приложение №3'!N9</f>
        <v>44675.9</v>
      </c>
      <c r="K25" s="7">
        <f>'Приложение №3'!O9</f>
        <v>44646.3</v>
      </c>
      <c r="L25" s="7">
        <f>'Приложение №3'!P8</f>
        <v>35209.9</v>
      </c>
    </row>
    <row r="26" spans="1:12" ht="37.5" customHeight="1" x14ac:dyDescent="0.25">
      <c r="A26" s="37" t="s">
        <v>25</v>
      </c>
      <c r="B26" s="37" t="s">
        <v>42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37.5" customHeight="1" x14ac:dyDescent="0.25">
      <c r="A27" s="37"/>
      <c r="B27" s="37" t="s">
        <v>43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32.25" customHeight="1" x14ac:dyDescent="0.25">
      <c r="A28" s="37"/>
      <c r="B28" s="37" t="s">
        <v>44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36" customHeight="1" x14ac:dyDescent="0.25">
      <c r="A29" s="37"/>
      <c r="B29" s="37" t="s">
        <v>45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</row>
  </sheetData>
  <mergeCells count="31">
    <mergeCell ref="M1:S1"/>
    <mergeCell ref="F1:L1"/>
    <mergeCell ref="B22:L22"/>
    <mergeCell ref="A23:A24"/>
    <mergeCell ref="B23:L23"/>
    <mergeCell ref="B16:L16"/>
    <mergeCell ref="B17:L17"/>
    <mergeCell ref="B18:L18"/>
    <mergeCell ref="B19:L19"/>
    <mergeCell ref="B20:L20"/>
    <mergeCell ref="B21:L21"/>
    <mergeCell ref="B10:L10"/>
    <mergeCell ref="B11:L11"/>
    <mergeCell ref="B12:L12"/>
    <mergeCell ref="B13:L13"/>
    <mergeCell ref="B14:L14"/>
    <mergeCell ref="A26:A29"/>
    <mergeCell ref="B26:L26"/>
    <mergeCell ref="B27:L27"/>
    <mergeCell ref="B28:L28"/>
    <mergeCell ref="B29:L29"/>
    <mergeCell ref="B15:L15"/>
    <mergeCell ref="A3:L3"/>
    <mergeCell ref="A4:L4"/>
    <mergeCell ref="B5:L5"/>
    <mergeCell ref="A6:A11"/>
    <mergeCell ref="B6:L6"/>
    <mergeCell ref="B7:L7"/>
    <mergeCell ref="B8:L8"/>
    <mergeCell ref="B9:L9"/>
    <mergeCell ref="A12:A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Normal="100" workbookViewId="0">
      <selection activeCell="L10" sqref="L10"/>
    </sheetView>
  </sheetViews>
  <sheetFormatPr defaultRowHeight="15" x14ac:dyDescent="0.25"/>
  <sheetData>
    <row r="1" spans="1:9" ht="39.75" customHeight="1" x14ac:dyDescent="0.25">
      <c r="A1" s="34" t="s">
        <v>46</v>
      </c>
      <c r="B1" s="34"/>
      <c r="C1" s="34"/>
      <c r="D1" s="34"/>
      <c r="E1" s="34"/>
      <c r="F1" s="34"/>
      <c r="G1" s="34"/>
      <c r="H1" s="34"/>
      <c r="I1" s="34"/>
    </row>
    <row r="2" spans="1:9" ht="289.5" customHeight="1" x14ac:dyDescent="0.25">
      <c r="A2" s="39" t="s">
        <v>47</v>
      </c>
      <c r="B2" s="39"/>
      <c r="C2" s="39"/>
      <c r="D2" s="39"/>
      <c r="E2" s="39"/>
      <c r="F2" s="39"/>
      <c r="G2" s="39"/>
      <c r="H2" s="39"/>
      <c r="I2" s="39"/>
    </row>
    <row r="3" spans="1:9" ht="149.25" customHeight="1" x14ac:dyDescent="0.25">
      <c r="A3" s="39" t="s">
        <v>48</v>
      </c>
      <c r="B3" s="39"/>
      <c r="C3" s="39"/>
      <c r="D3" s="39"/>
      <c r="E3" s="39"/>
      <c r="F3" s="39"/>
      <c r="G3" s="39"/>
      <c r="H3" s="39"/>
      <c r="I3" s="39"/>
    </row>
    <row r="4" spans="1:9" ht="75.75" customHeight="1" x14ac:dyDescent="0.25">
      <c r="A4" s="39" t="s">
        <v>49</v>
      </c>
      <c r="B4" s="39"/>
      <c r="C4" s="39"/>
      <c r="D4" s="39"/>
      <c r="E4" s="39"/>
      <c r="F4" s="39"/>
      <c r="G4" s="39"/>
      <c r="H4" s="39"/>
      <c r="I4" s="39"/>
    </row>
    <row r="5" spans="1:9" ht="129.75" customHeight="1" x14ac:dyDescent="0.25">
      <c r="A5" s="39" t="s">
        <v>50</v>
      </c>
      <c r="B5" s="39"/>
      <c r="C5" s="39"/>
      <c r="D5" s="39"/>
      <c r="E5" s="39"/>
      <c r="F5" s="39"/>
      <c r="G5" s="39"/>
      <c r="H5" s="39"/>
      <c r="I5" s="39"/>
    </row>
    <row r="6" spans="1:9" ht="150.75" customHeight="1" x14ac:dyDescent="0.25">
      <c r="A6" s="39" t="s">
        <v>51</v>
      </c>
      <c r="B6" s="39"/>
      <c r="C6" s="39"/>
      <c r="D6" s="39"/>
      <c r="E6" s="39"/>
      <c r="F6" s="39"/>
      <c r="G6" s="39"/>
      <c r="H6" s="39"/>
      <c r="I6" s="39"/>
    </row>
    <row r="7" spans="1:9" ht="78" customHeight="1" x14ac:dyDescent="0.25">
      <c r="A7" s="39" t="s">
        <v>52</v>
      </c>
      <c r="B7" s="39"/>
      <c r="C7" s="39"/>
      <c r="D7" s="39"/>
      <c r="E7" s="39"/>
      <c r="F7" s="39"/>
      <c r="G7" s="39"/>
      <c r="H7" s="39"/>
      <c r="I7" s="39"/>
    </row>
    <row r="8" spans="1:9" ht="91.5" customHeight="1" x14ac:dyDescent="0.25">
      <c r="A8" s="39" t="s">
        <v>53</v>
      </c>
      <c r="B8" s="39"/>
      <c r="C8" s="39"/>
      <c r="D8" s="39"/>
      <c r="E8" s="39"/>
      <c r="F8" s="39"/>
      <c r="G8" s="39"/>
      <c r="H8" s="39"/>
      <c r="I8" s="39"/>
    </row>
    <row r="9" spans="1:9" ht="228" customHeight="1" x14ac:dyDescent="0.25">
      <c r="A9" s="39" t="s">
        <v>54</v>
      </c>
      <c r="B9" s="39"/>
      <c r="C9" s="39"/>
      <c r="D9" s="39"/>
      <c r="E9" s="39"/>
      <c r="F9" s="39"/>
      <c r="G9" s="39"/>
      <c r="H9" s="39"/>
      <c r="I9" s="39"/>
    </row>
    <row r="10" spans="1:9" ht="132.75" customHeight="1" x14ac:dyDescent="0.25">
      <c r="A10" s="39" t="s">
        <v>55</v>
      </c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9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9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9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9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9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40"/>
      <c r="B35" s="40"/>
      <c r="C35" s="40"/>
      <c r="D35" s="40"/>
      <c r="E35" s="40"/>
      <c r="F35" s="40"/>
      <c r="G35" s="40"/>
      <c r="H35" s="40"/>
      <c r="I35" s="40"/>
    </row>
  </sheetData>
  <mergeCells count="35">
    <mergeCell ref="A31:I31"/>
    <mergeCell ref="A32:I32"/>
    <mergeCell ref="A33:I33"/>
    <mergeCell ref="A34:I34"/>
    <mergeCell ref="A35:I35"/>
    <mergeCell ref="A30:I30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18:I18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6:I6"/>
    <mergeCell ref="A1:I1"/>
    <mergeCell ref="A2:I2"/>
    <mergeCell ref="A3:I3"/>
    <mergeCell ref="A4:I4"/>
    <mergeCell ref="A5:I5"/>
  </mergeCells>
  <printOptions horizontalCentered="1"/>
  <pageMargins left="1.1811023622047245" right="0.78740157480314965" top="0.74803149606299213" bottom="0.74803149606299213" header="0.31496062992125984" footer="0.31496062992125984"/>
  <pageSetup paperSize="9" scale="9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7" workbookViewId="0">
      <selection activeCell="B19" sqref="B19"/>
    </sheetView>
  </sheetViews>
  <sheetFormatPr defaultRowHeight="15" x14ac:dyDescent="0.25"/>
  <cols>
    <col min="1" max="1" width="19.5703125" customWidth="1"/>
    <col min="2" max="2" width="13.85546875" customWidth="1"/>
    <col min="3" max="4" width="7.85546875" customWidth="1"/>
    <col min="5" max="5" width="8" customWidth="1"/>
    <col min="6" max="6" width="8.140625" customWidth="1"/>
    <col min="7" max="7" width="8.28515625" customWidth="1"/>
    <col min="8" max="8" width="7.85546875" customWidth="1"/>
    <col min="9" max="10" width="7.5703125" customWidth="1"/>
    <col min="11" max="11" width="7.85546875" customWidth="1"/>
  </cols>
  <sheetData>
    <row r="1" spans="1:12" ht="18.75" x14ac:dyDescent="0.2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51" customHeight="1" x14ac:dyDescent="0.25">
      <c r="A2" s="2" t="s">
        <v>57</v>
      </c>
      <c r="B2" s="47" t="s">
        <v>58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49.5" customHeight="1" x14ac:dyDescent="0.25">
      <c r="A3" s="13" t="s">
        <v>57</v>
      </c>
      <c r="B3" s="44" t="s">
        <v>58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36" customHeight="1" x14ac:dyDescent="0.25">
      <c r="A4" s="36" t="s">
        <v>59</v>
      </c>
      <c r="B4" s="44" t="s">
        <v>60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48.75" customHeight="1" x14ac:dyDescent="0.25">
      <c r="A5" s="36"/>
      <c r="B5" s="44" t="s">
        <v>61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33.75" customHeight="1" x14ac:dyDescent="0.25">
      <c r="A6" s="36"/>
      <c r="B6" s="44" t="s">
        <v>62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31.5" customHeight="1" x14ac:dyDescent="0.25">
      <c r="A7" s="36"/>
      <c r="B7" s="44" t="s">
        <v>63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48.75" customHeight="1" x14ac:dyDescent="0.25">
      <c r="A8" s="13" t="s">
        <v>64</v>
      </c>
      <c r="B8" s="44" t="s">
        <v>65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33.75" customHeight="1" x14ac:dyDescent="0.25">
      <c r="A9" s="41" t="s">
        <v>66</v>
      </c>
      <c r="B9" s="44" t="s">
        <v>76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19.5" customHeight="1" x14ac:dyDescent="0.25">
      <c r="A10" s="41"/>
      <c r="B10" s="44" t="s">
        <v>77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36.75" customHeight="1" x14ac:dyDescent="0.25">
      <c r="A11" s="41"/>
      <c r="B11" s="44" t="s">
        <v>78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50.25" customHeight="1" x14ac:dyDescent="0.25">
      <c r="A12" s="41"/>
      <c r="B12" s="44" t="s">
        <v>79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31.5" customHeight="1" x14ac:dyDescent="0.25">
      <c r="A13" s="41"/>
      <c r="B13" s="44" t="s">
        <v>80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35.25" customHeight="1" x14ac:dyDescent="0.25">
      <c r="A14" s="41"/>
      <c r="B14" s="44" t="s">
        <v>81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31.5" x14ac:dyDescent="0.25">
      <c r="A15" s="13" t="s">
        <v>68</v>
      </c>
      <c r="B15" s="36" t="s">
        <v>41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38.25" customHeight="1" x14ac:dyDescent="0.25">
      <c r="A16" s="43" t="s">
        <v>12</v>
      </c>
      <c r="B16" s="45" t="s">
        <v>75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43.5" customHeight="1" x14ac:dyDescent="0.25">
      <c r="A17" s="43"/>
      <c r="B17" s="14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0" t="s">
        <v>23</v>
      </c>
      <c r="L17" s="10" t="s">
        <v>155</v>
      </c>
    </row>
    <row r="18" spans="1:12" ht="15.75" x14ac:dyDescent="0.25">
      <c r="A18" s="2" t="s">
        <v>69</v>
      </c>
      <c r="B18" s="11">
        <f>C18+D18+E18+F18+G18+H18+I18+J18+K18+L18</f>
        <v>449872.00000000006</v>
      </c>
      <c r="C18" s="11">
        <f>C19</f>
        <v>60897.399999999994</v>
      </c>
      <c r="D18" s="11">
        <f t="shared" ref="D18:L18" si="0">D19</f>
        <v>48133.4</v>
      </c>
      <c r="E18" s="11">
        <f t="shared" si="0"/>
        <v>43378.400000000001</v>
      </c>
      <c r="F18" s="11">
        <f t="shared" si="0"/>
        <v>40801.699999999997</v>
      </c>
      <c r="G18" s="11">
        <f t="shared" si="0"/>
        <v>42777.2</v>
      </c>
      <c r="H18" s="11">
        <f t="shared" si="0"/>
        <v>44675.9</v>
      </c>
      <c r="I18" s="11">
        <f t="shared" si="0"/>
        <v>44675.9</v>
      </c>
      <c r="J18" s="11">
        <f t="shared" si="0"/>
        <v>44675.9</v>
      </c>
      <c r="K18" s="11">
        <f t="shared" si="0"/>
        <v>44646.3</v>
      </c>
      <c r="L18" s="11">
        <f t="shared" si="0"/>
        <v>35209.9</v>
      </c>
    </row>
    <row r="19" spans="1:12" ht="81.75" customHeight="1" x14ac:dyDescent="0.25">
      <c r="A19" s="2" t="s">
        <v>74</v>
      </c>
      <c r="B19" s="11">
        <f>C19+D19+E19+F19+G19+H19+I19+J19+K19</f>
        <v>414662.10000000003</v>
      </c>
      <c r="C19" s="12">
        <f>'Приложение №3'!G9</f>
        <v>60897.399999999994</v>
      </c>
      <c r="D19" s="12">
        <f>'Приложение №3'!H9</f>
        <v>48133.4</v>
      </c>
      <c r="E19" s="12">
        <f>'Приложение №3'!I9</f>
        <v>43378.400000000001</v>
      </c>
      <c r="F19" s="12">
        <f>'Приложение №3'!J9</f>
        <v>40801.699999999997</v>
      </c>
      <c r="G19" s="12">
        <f>'Приложение №3'!K9</f>
        <v>42777.2</v>
      </c>
      <c r="H19" s="12">
        <f>'Приложение №3'!L9</f>
        <v>44675.9</v>
      </c>
      <c r="I19" s="12">
        <f>'Приложение №3'!M9</f>
        <v>44675.9</v>
      </c>
      <c r="J19" s="12">
        <f>'Приложение №3'!N9</f>
        <v>44675.9</v>
      </c>
      <c r="K19" s="12">
        <f>'Приложение №3'!O9</f>
        <v>44646.3</v>
      </c>
      <c r="L19" s="12">
        <f>'Приложение №3'!P9</f>
        <v>35209.9</v>
      </c>
    </row>
    <row r="20" spans="1:12" ht="32.25" customHeight="1" x14ac:dyDescent="0.25">
      <c r="A20" s="41" t="s">
        <v>71</v>
      </c>
      <c r="B20" s="44" t="s">
        <v>27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48.75" customHeight="1" x14ac:dyDescent="0.25">
      <c r="A21" s="41"/>
      <c r="B21" s="44" t="s">
        <v>82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32.25" customHeight="1" x14ac:dyDescent="0.25">
      <c r="A22" s="41"/>
      <c r="B22" s="44" t="s">
        <v>26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.6" customHeight="1" x14ac:dyDescent="0.25">
      <c r="A23" s="41"/>
      <c r="B23" s="43" t="s">
        <v>72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34.5" customHeight="1" x14ac:dyDescent="0.25">
      <c r="A24" s="41"/>
      <c r="B24" s="44" t="s">
        <v>73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</row>
  </sheetData>
  <mergeCells count="25">
    <mergeCell ref="B11:L11"/>
    <mergeCell ref="B12:L12"/>
    <mergeCell ref="B13:L13"/>
    <mergeCell ref="B14:L14"/>
    <mergeCell ref="B6:L6"/>
    <mergeCell ref="B7:L7"/>
    <mergeCell ref="B8:L8"/>
    <mergeCell ref="B9:L9"/>
    <mergeCell ref="B10:L10"/>
    <mergeCell ref="A9:A14"/>
    <mergeCell ref="A1:K1"/>
    <mergeCell ref="A4:A7"/>
    <mergeCell ref="A16:A17"/>
    <mergeCell ref="A20:A24"/>
    <mergeCell ref="B20:L20"/>
    <mergeCell ref="B21:L21"/>
    <mergeCell ref="B22:L22"/>
    <mergeCell ref="B23:L23"/>
    <mergeCell ref="B24:L24"/>
    <mergeCell ref="B15:L15"/>
    <mergeCell ref="B16:L16"/>
    <mergeCell ref="B2:L2"/>
    <mergeCell ref="B3:L3"/>
    <mergeCell ref="B4:L4"/>
    <mergeCell ref="B5:L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C4" workbookViewId="0">
      <selection activeCell="G22" sqref="G22"/>
    </sheetView>
  </sheetViews>
  <sheetFormatPr defaultRowHeight="15" x14ac:dyDescent="0.25"/>
  <cols>
    <col min="1" max="1" width="5.140625" customWidth="1"/>
    <col min="2" max="2" width="21.28515625" customWidth="1"/>
    <col min="3" max="3" width="11.42578125" customWidth="1"/>
    <col min="4" max="4" width="11.140625" customWidth="1"/>
    <col min="5" max="5" width="19.7109375" customWidth="1"/>
    <col min="6" max="6" width="11.7109375" customWidth="1"/>
    <col min="7" max="7" width="9.5703125" customWidth="1"/>
    <col min="8" max="16" width="6.140625" bestFit="1" customWidth="1"/>
    <col min="17" max="17" width="6.85546875" customWidth="1"/>
  </cols>
  <sheetData>
    <row r="1" spans="1:17" ht="40.5" customHeight="1" x14ac:dyDescent="0.25">
      <c r="J1" s="53" t="s">
        <v>83</v>
      </c>
      <c r="K1" s="53"/>
      <c r="L1" s="53"/>
      <c r="M1" s="53"/>
      <c r="N1" s="53"/>
      <c r="O1" s="53"/>
      <c r="P1" s="53"/>
    </row>
    <row r="2" spans="1:17" ht="15.75" x14ac:dyDescent="0.25">
      <c r="J2" s="15"/>
      <c r="K2" s="15"/>
      <c r="L2" s="15"/>
      <c r="M2" s="15"/>
      <c r="N2" s="15"/>
      <c r="O2" s="15"/>
      <c r="P2" s="15"/>
    </row>
    <row r="3" spans="1:17" ht="18.75" x14ac:dyDescent="0.25">
      <c r="A3" s="54" t="s">
        <v>71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7" ht="47.25" customHeight="1" x14ac:dyDescent="0.25">
      <c r="A4" s="55" t="s">
        <v>94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ht="22.5" x14ac:dyDescent="0.25">
      <c r="A5" s="56" t="s">
        <v>84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65.25" customHeight="1" x14ac:dyDescent="0.25">
      <c r="A6" s="57" t="s">
        <v>85</v>
      </c>
      <c r="B6" s="57" t="s">
        <v>86</v>
      </c>
      <c r="C6" s="57" t="s">
        <v>87</v>
      </c>
      <c r="D6" s="57"/>
      <c r="E6" s="57" t="s">
        <v>88</v>
      </c>
      <c r="F6" s="57" t="s">
        <v>89</v>
      </c>
      <c r="G6" s="57" t="s">
        <v>90</v>
      </c>
      <c r="H6" s="45" t="s">
        <v>91</v>
      </c>
      <c r="I6" s="46"/>
      <c r="J6" s="46"/>
      <c r="K6" s="46"/>
      <c r="L6" s="46"/>
      <c r="M6" s="46"/>
      <c r="N6" s="46"/>
      <c r="O6" s="46"/>
      <c r="P6" s="46"/>
      <c r="Q6" s="49"/>
    </row>
    <row r="7" spans="1:17" ht="90.75" customHeight="1" x14ac:dyDescent="0.25">
      <c r="A7" s="57"/>
      <c r="B7" s="57"/>
      <c r="C7" s="3" t="s">
        <v>92</v>
      </c>
      <c r="D7" s="3" t="s">
        <v>93</v>
      </c>
      <c r="E7" s="57"/>
      <c r="F7" s="57"/>
      <c r="G7" s="58"/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30" t="s">
        <v>155</v>
      </c>
    </row>
    <row r="8" spans="1:17" ht="157.5" x14ac:dyDescent="0.25">
      <c r="A8" s="3">
        <v>1</v>
      </c>
      <c r="B8" s="8" t="s">
        <v>67</v>
      </c>
      <c r="C8" s="50">
        <f>'Приложение №3'!F9</f>
        <v>449872.00000000006</v>
      </c>
      <c r="D8" s="50">
        <v>0</v>
      </c>
      <c r="E8" s="8" t="s">
        <v>99</v>
      </c>
      <c r="F8" s="3" t="s">
        <v>95</v>
      </c>
      <c r="G8" s="18">
        <v>3410.7</v>
      </c>
      <c r="H8" s="18">
        <v>3460.7</v>
      </c>
      <c r="I8" s="18">
        <v>3520.7</v>
      </c>
      <c r="J8" s="18">
        <v>3570.7</v>
      </c>
      <c r="K8" s="18">
        <v>3570.7</v>
      </c>
      <c r="L8" s="18">
        <v>2000</v>
      </c>
      <c r="M8" s="18">
        <v>1800</v>
      </c>
      <c r="N8" s="18">
        <v>1800</v>
      </c>
      <c r="O8" s="18">
        <v>1800</v>
      </c>
      <c r="P8" s="18">
        <v>1800</v>
      </c>
      <c r="Q8" s="18">
        <v>1800</v>
      </c>
    </row>
    <row r="9" spans="1:17" ht="189" x14ac:dyDescent="0.25">
      <c r="A9" s="3">
        <v>2</v>
      </c>
      <c r="B9" s="8" t="s">
        <v>96</v>
      </c>
      <c r="C9" s="51"/>
      <c r="D9" s="51"/>
      <c r="E9" s="8" t="s">
        <v>100</v>
      </c>
      <c r="F9" s="17" t="s">
        <v>97</v>
      </c>
      <c r="G9" s="19">
        <v>38</v>
      </c>
      <c r="H9" s="19">
        <v>38</v>
      </c>
      <c r="I9" s="19">
        <v>38</v>
      </c>
      <c r="J9" s="19">
        <v>33</v>
      </c>
      <c r="K9" s="19">
        <v>34</v>
      </c>
      <c r="L9" s="19">
        <v>32</v>
      </c>
      <c r="M9" s="19">
        <v>32</v>
      </c>
      <c r="N9" s="19">
        <v>36</v>
      </c>
      <c r="O9" s="19">
        <v>30</v>
      </c>
      <c r="P9" s="19">
        <v>30</v>
      </c>
      <c r="Q9" s="19">
        <v>30</v>
      </c>
    </row>
    <row r="10" spans="1:17" ht="195" customHeight="1" x14ac:dyDescent="0.25">
      <c r="A10" s="3">
        <v>3</v>
      </c>
      <c r="B10" s="8" t="s">
        <v>98</v>
      </c>
      <c r="C10" s="52"/>
      <c r="D10" s="52"/>
      <c r="E10" s="8" t="s">
        <v>101</v>
      </c>
      <c r="F10" s="17" t="s">
        <v>97</v>
      </c>
      <c r="G10" s="19">
        <v>12</v>
      </c>
      <c r="H10" s="19">
        <v>10</v>
      </c>
      <c r="I10" s="19">
        <v>7</v>
      </c>
      <c r="J10" s="19">
        <v>5</v>
      </c>
      <c r="K10" s="19">
        <v>4</v>
      </c>
      <c r="L10" s="19">
        <v>45</v>
      </c>
      <c r="M10" s="19">
        <v>40</v>
      </c>
      <c r="N10" s="19">
        <v>35</v>
      </c>
      <c r="O10" s="19">
        <v>34</v>
      </c>
      <c r="P10" s="19">
        <v>30</v>
      </c>
      <c r="Q10" s="19">
        <v>28</v>
      </c>
    </row>
  </sheetData>
  <mergeCells count="13">
    <mergeCell ref="H6:Q6"/>
    <mergeCell ref="C8:C10"/>
    <mergeCell ref="D8:D10"/>
    <mergeCell ref="J1:P1"/>
    <mergeCell ref="A3:P3"/>
    <mergeCell ref="A4:P4"/>
    <mergeCell ref="A5:P5"/>
    <mergeCell ref="A6:A7"/>
    <mergeCell ref="B6:B7"/>
    <mergeCell ref="C6:D6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6" workbookViewId="0">
      <selection activeCell="D6" sqref="D6:E6"/>
    </sheetView>
  </sheetViews>
  <sheetFormatPr defaultRowHeight="15" x14ac:dyDescent="0.25"/>
  <cols>
    <col min="1" max="1" width="46.28515625" customWidth="1"/>
    <col min="2" max="2" width="24.28515625" customWidth="1"/>
    <col min="3" max="3" width="21" customWidth="1"/>
    <col min="4" max="4" width="15" customWidth="1"/>
    <col min="5" max="5" width="11" customWidth="1"/>
    <col min="6" max="6" width="21.42578125" customWidth="1"/>
  </cols>
  <sheetData>
    <row r="1" spans="1:6" ht="38.25" customHeight="1" x14ac:dyDescent="0.25">
      <c r="B1" s="9"/>
      <c r="C1" s="9"/>
      <c r="D1" s="9"/>
      <c r="E1" s="53" t="s">
        <v>114</v>
      </c>
      <c r="F1" s="53"/>
    </row>
    <row r="3" spans="1:6" ht="61.5" customHeight="1" x14ac:dyDescent="0.25">
      <c r="A3" s="59" t="s">
        <v>115</v>
      </c>
      <c r="B3" s="59"/>
      <c r="C3" s="59"/>
      <c r="D3" s="59"/>
      <c r="E3" s="59"/>
      <c r="F3" s="59"/>
    </row>
    <row r="4" spans="1:6" ht="101.25" customHeight="1" x14ac:dyDescent="0.25">
      <c r="A4" s="3" t="s">
        <v>102</v>
      </c>
      <c r="B4" s="3" t="s">
        <v>103</v>
      </c>
      <c r="C4" s="3" t="s">
        <v>104</v>
      </c>
      <c r="D4" s="57" t="s">
        <v>105</v>
      </c>
      <c r="E4" s="57"/>
      <c r="F4" s="3" t="s">
        <v>106</v>
      </c>
    </row>
    <row r="5" spans="1:6" ht="52.5" customHeight="1" x14ac:dyDescent="0.25">
      <c r="A5" s="60" t="s">
        <v>116</v>
      </c>
      <c r="B5" s="60"/>
      <c r="C5" s="60"/>
      <c r="D5" s="60"/>
      <c r="E5" s="60"/>
      <c r="F5" s="60"/>
    </row>
    <row r="6" spans="1:6" ht="54.75" customHeight="1" x14ac:dyDescent="0.25">
      <c r="A6" s="61" t="s">
        <v>117</v>
      </c>
      <c r="B6" s="61" t="s">
        <v>107</v>
      </c>
      <c r="C6" s="61" t="s">
        <v>118</v>
      </c>
      <c r="D6" s="62">
        <f>E8+E9+E10+E11+E12+E13+E14+E15+E16+E17</f>
        <v>6111.7999999999993</v>
      </c>
      <c r="E6" s="62"/>
      <c r="F6" s="57" t="s">
        <v>108</v>
      </c>
    </row>
    <row r="7" spans="1:6" ht="30" customHeight="1" x14ac:dyDescent="0.25">
      <c r="A7" s="61"/>
      <c r="B7" s="61"/>
      <c r="C7" s="61"/>
      <c r="D7" s="57" t="s">
        <v>70</v>
      </c>
      <c r="E7" s="57"/>
      <c r="F7" s="57"/>
    </row>
    <row r="8" spans="1:6" ht="20.100000000000001" customHeight="1" x14ac:dyDescent="0.25">
      <c r="A8" s="61"/>
      <c r="B8" s="61"/>
      <c r="C8" s="61"/>
      <c r="D8" s="3" t="s">
        <v>119</v>
      </c>
      <c r="E8" s="20">
        <f>'Приложение №3'!G11</f>
        <v>470.2</v>
      </c>
      <c r="F8" s="57"/>
    </row>
    <row r="9" spans="1:6" ht="20.100000000000001" customHeight="1" x14ac:dyDescent="0.25">
      <c r="A9" s="61"/>
      <c r="B9" s="61"/>
      <c r="C9" s="61"/>
      <c r="D9" s="3" t="s">
        <v>120</v>
      </c>
      <c r="E9" s="20">
        <f>'Приложение №3'!H10</f>
        <v>583.29999999999995</v>
      </c>
      <c r="F9" s="57"/>
    </row>
    <row r="10" spans="1:6" ht="20.100000000000001" customHeight="1" x14ac:dyDescent="0.25">
      <c r="A10" s="61"/>
      <c r="B10" s="61"/>
      <c r="C10" s="61"/>
      <c r="D10" s="3" t="s">
        <v>109</v>
      </c>
      <c r="E10" s="20">
        <f>'Приложение №3'!I11</f>
        <v>583.29999999999995</v>
      </c>
      <c r="F10" s="57"/>
    </row>
    <row r="11" spans="1:6" ht="20.100000000000001" customHeight="1" x14ac:dyDescent="0.25">
      <c r="A11" s="61"/>
      <c r="B11" s="61"/>
      <c r="C11" s="61"/>
      <c r="D11" s="3" t="s">
        <v>110</v>
      </c>
      <c r="E11" s="20">
        <f>'Приложение №3'!J11</f>
        <v>635.20000000000005</v>
      </c>
      <c r="F11" s="57"/>
    </row>
    <row r="12" spans="1:6" ht="20.100000000000001" customHeight="1" x14ac:dyDescent="0.25">
      <c r="A12" s="61"/>
      <c r="B12" s="61"/>
      <c r="C12" s="61"/>
      <c r="D12" s="3" t="s">
        <v>111</v>
      </c>
      <c r="E12" s="20">
        <f>'Приложение №3'!K11</f>
        <v>657.5</v>
      </c>
      <c r="F12" s="57"/>
    </row>
    <row r="13" spans="1:6" ht="20.100000000000001" customHeight="1" x14ac:dyDescent="0.25">
      <c r="A13" s="61"/>
      <c r="B13" s="61"/>
      <c r="C13" s="61"/>
      <c r="D13" s="3" t="s">
        <v>112</v>
      </c>
      <c r="E13" s="20">
        <f>'Приложение №3'!L11</f>
        <v>657.5</v>
      </c>
      <c r="F13" s="57"/>
    </row>
    <row r="14" spans="1:6" ht="20.100000000000001" customHeight="1" x14ac:dyDescent="0.25">
      <c r="A14" s="61"/>
      <c r="B14" s="61"/>
      <c r="C14" s="61"/>
      <c r="D14" s="3" t="s">
        <v>113</v>
      </c>
      <c r="E14" s="20">
        <f>'Приложение №3'!M11</f>
        <v>657.5</v>
      </c>
      <c r="F14" s="57"/>
    </row>
    <row r="15" spans="1:6" ht="20.100000000000001" customHeight="1" x14ac:dyDescent="0.25">
      <c r="A15" s="61"/>
      <c r="B15" s="61"/>
      <c r="C15" s="61"/>
      <c r="D15" s="3" t="s">
        <v>121</v>
      </c>
      <c r="E15" s="20">
        <f>'Приложение №3'!N11</f>
        <v>657.5</v>
      </c>
      <c r="F15" s="57"/>
    </row>
    <row r="16" spans="1:6" ht="20.100000000000001" customHeight="1" x14ac:dyDescent="0.25">
      <c r="A16" s="61"/>
      <c r="B16" s="61"/>
      <c r="C16" s="61"/>
      <c r="D16" s="32" t="s">
        <v>122</v>
      </c>
      <c r="E16" s="20">
        <f>'Приложение №3'!O11</f>
        <v>627.9</v>
      </c>
      <c r="F16" s="57"/>
    </row>
    <row r="17" spans="1:6" ht="20.100000000000001" customHeight="1" x14ac:dyDescent="0.25">
      <c r="A17" s="61"/>
      <c r="B17" s="61"/>
      <c r="C17" s="61"/>
      <c r="D17" s="3" t="s">
        <v>156</v>
      </c>
      <c r="E17" s="20">
        <f>'Приложение №3'!P11</f>
        <v>581.9</v>
      </c>
      <c r="F17" s="57"/>
    </row>
    <row r="18" spans="1:6" ht="31.5" customHeight="1" x14ac:dyDescent="0.25">
      <c r="A18" s="61" t="s">
        <v>123</v>
      </c>
      <c r="B18" s="61" t="s">
        <v>107</v>
      </c>
      <c r="C18" s="61" t="s">
        <v>124</v>
      </c>
      <c r="D18" s="62">
        <f>E20+E21+E22+E23</f>
        <v>168631.1</v>
      </c>
      <c r="E18" s="62"/>
      <c r="F18" s="57" t="s">
        <v>108</v>
      </c>
    </row>
    <row r="19" spans="1:6" ht="31.5" customHeight="1" x14ac:dyDescent="0.25">
      <c r="A19" s="61"/>
      <c r="B19" s="61"/>
      <c r="C19" s="61"/>
      <c r="D19" s="57" t="s">
        <v>70</v>
      </c>
      <c r="E19" s="57"/>
      <c r="F19" s="57"/>
    </row>
    <row r="20" spans="1:6" ht="20.100000000000001" customHeight="1" x14ac:dyDescent="0.25">
      <c r="A20" s="61"/>
      <c r="B20" s="61"/>
      <c r="C20" s="61"/>
      <c r="D20" s="3" t="s">
        <v>119</v>
      </c>
      <c r="E20" s="20">
        <f>'Приложение №3'!G13</f>
        <v>60427.199999999997</v>
      </c>
      <c r="F20" s="57"/>
    </row>
    <row r="21" spans="1:6" ht="20.100000000000001" customHeight="1" x14ac:dyDescent="0.25">
      <c r="A21" s="61"/>
      <c r="B21" s="61"/>
      <c r="C21" s="61"/>
      <c r="D21" s="3" t="s">
        <v>120</v>
      </c>
      <c r="E21" s="20">
        <f>'Приложение №3'!H13</f>
        <v>47550.1</v>
      </c>
      <c r="F21" s="57"/>
    </row>
    <row r="22" spans="1:6" ht="20.100000000000001" customHeight="1" x14ac:dyDescent="0.25">
      <c r="A22" s="61"/>
      <c r="B22" s="61"/>
      <c r="C22" s="61"/>
      <c r="D22" s="3" t="s">
        <v>109</v>
      </c>
      <c r="E22" s="20">
        <f>'Приложение №3'!I13</f>
        <v>42795.1</v>
      </c>
      <c r="F22" s="57"/>
    </row>
    <row r="23" spans="1:6" ht="20.100000000000001" customHeight="1" x14ac:dyDescent="0.25">
      <c r="A23" s="61"/>
      <c r="B23" s="61"/>
      <c r="C23" s="61"/>
      <c r="D23" s="3" t="s">
        <v>110</v>
      </c>
      <c r="E23" s="20">
        <f>'Приложение №3'!J13</f>
        <v>17858.7</v>
      </c>
      <c r="F23" s="57"/>
    </row>
    <row r="24" spans="1:6" ht="22.5" customHeight="1" x14ac:dyDescent="0.25">
      <c r="A24" s="61" t="s">
        <v>125</v>
      </c>
      <c r="B24" s="61" t="s">
        <v>107</v>
      </c>
      <c r="C24" s="61" t="s">
        <v>124</v>
      </c>
      <c r="D24" s="62">
        <f>E26+E27+E28+E29+E30+E31+E32</f>
        <v>275129.09999999998</v>
      </c>
      <c r="E24" s="62"/>
      <c r="F24" s="57" t="s">
        <v>108</v>
      </c>
    </row>
    <row r="25" spans="1:6" ht="36.75" customHeight="1" x14ac:dyDescent="0.25">
      <c r="A25" s="61"/>
      <c r="B25" s="61"/>
      <c r="C25" s="61"/>
      <c r="D25" s="57" t="s">
        <v>70</v>
      </c>
      <c r="E25" s="57"/>
      <c r="F25" s="57"/>
    </row>
    <row r="26" spans="1:6" ht="20.100000000000001" customHeight="1" x14ac:dyDescent="0.25">
      <c r="A26" s="61"/>
      <c r="B26" s="61"/>
      <c r="C26" s="61"/>
      <c r="D26" s="3" t="s">
        <v>110</v>
      </c>
      <c r="E26" s="20">
        <f>'Приложение №3'!J15</f>
        <v>22307.8</v>
      </c>
      <c r="F26" s="57"/>
    </row>
    <row r="27" spans="1:6" ht="20.100000000000001" customHeight="1" x14ac:dyDescent="0.25">
      <c r="A27" s="61"/>
      <c r="B27" s="61"/>
      <c r="C27" s="61"/>
      <c r="D27" s="3" t="s">
        <v>111</v>
      </c>
      <c r="E27" s="20">
        <f>'Приложение №3'!K15</f>
        <v>42119.7</v>
      </c>
      <c r="F27" s="57"/>
    </row>
    <row r="28" spans="1:6" ht="20.100000000000001" customHeight="1" x14ac:dyDescent="0.25">
      <c r="A28" s="61"/>
      <c r="B28" s="61"/>
      <c r="C28" s="61"/>
      <c r="D28" s="3" t="s">
        <v>112</v>
      </c>
      <c r="E28" s="20">
        <f>'Приложение №3'!L15</f>
        <v>44018.400000000001</v>
      </c>
      <c r="F28" s="57"/>
    </row>
    <row r="29" spans="1:6" ht="20.100000000000001" customHeight="1" x14ac:dyDescent="0.25">
      <c r="A29" s="61"/>
      <c r="B29" s="61"/>
      <c r="C29" s="61"/>
      <c r="D29" s="3" t="s">
        <v>113</v>
      </c>
      <c r="E29" s="20">
        <f>'Приложение №3'!M15</f>
        <v>44018.400000000001</v>
      </c>
      <c r="F29" s="57"/>
    </row>
    <row r="30" spans="1:6" ht="20.100000000000001" customHeight="1" x14ac:dyDescent="0.25">
      <c r="A30" s="61"/>
      <c r="B30" s="61"/>
      <c r="C30" s="61"/>
      <c r="D30" s="3" t="s">
        <v>121</v>
      </c>
      <c r="E30" s="20">
        <f>'Приложение №3'!N15</f>
        <v>44018.400000000001</v>
      </c>
      <c r="F30" s="57"/>
    </row>
    <row r="31" spans="1:6" ht="20.100000000000001" customHeight="1" x14ac:dyDescent="0.25">
      <c r="A31" s="61"/>
      <c r="B31" s="61"/>
      <c r="C31" s="61"/>
      <c r="D31" s="32" t="s">
        <v>122</v>
      </c>
      <c r="E31" s="20">
        <f>'Приложение №3'!O15</f>
        <v>44018.400000000001</v>
      </c>
      <c r="F31" s="57"/>
    </row>
    <row r="32" spans="1:6" ht="20.100000000000001" customHeight="1" x14ac:dyDescent="0.25">
      <c r="A32" s="61"/>
      <c r="B32" s="61"/>
      <c r="C32" s="61"/>
      <c r="D32" s="3" t="s">
        <v>156</v>
      </c>
      <c r="E32" s="20">
        <f>'Приложение №3'!P15</f>
        <v>34628</v>
      </c>
      <c r="F32" s="57"/>
    </row>
    <row r="33" spans="1:6" x14ac:dyDescent="0.25">
      <c r="A33" s="63" t="s">
        <v>126</v>
      </c>
      <c r="B33" s="63"/>
      <c r="C33" s="63"/>
      <c r="D33" s="63"/>
      <c r="E33" s="63"/>
      <c r="F33" s="63"/>
    </row>
    <row r="34" spans="1:6" ht="54.75" customHeight="1" x14ac:dyDescent="0.25">
      <c r="A34" s="64" t="s">
        <v>127</v>
      </c>
      <c r="B34" s="64"/>
      <c r="C34" s="64"/>
      <c r="D34" s="64"/>
      <c r="E34" s="64"/>
      <c r="F34" s="64"/>
    </row>
    <row r="35" spans="1:6" ht="81.75" customHeight="1" x14ac:dyDescent="0.25">
      <c r="A35" s="65" t="s">
        <v>128</v>
      </c>
      <c r="B35" s="66"/>
      <c r="C35" s="66"/>
      <c r="D35" s="66"/>
      <c r="E35" s="66"/>
      <c r="F35" s="66"/>
    </row>
    <row r="36" spans="1:6" ht="37.5" customHeight="1" x14ac:dyDescent="0.25">
      <c r="A36" s="65" t="s">
        <v>129</v>
      </c>
      <c r="B36" s="66"/>
      <c r="C36" s="66"/>
      <c r="D36" s="66"/>
      <c r="E36" s="66"/>
      <c r="F36" s="66"/>
    </row>
    <row r="37" spans="1:6" ht="39.75" customHeight="1" x14ac:dyDescent="0.25">
      <c r="A37" s="65" t="s">
        <v>130</v>
      </c>
      <c r="B37" s="66"/>
      <c r="C37" s="66"/>
      <c r="D37" s="66"/>
      <c r="E37" s="66"/>
      <c r="F37" s="66"/>
    </row>
  </sheetData>
  <mergeCells count="27">
    <mergeCell ref="A33:F33"/>
    <mergeCell ref="A34:F34"/>
    <mergeCell ref="A35:F35"/>
    <mergeCell ref="A36:F36"/>
    <mergeCell ref="A37:F37"/>
    <mergeCell ref="F24:F32"/>
    <mergeCell ref="A18:A23"/>
    <mergeCell ref="B18:B23"/>
    <mergeCell ref="C18:C23"/>
    <mergeCell ref="D18:E18"/>
    <mergeCell ref="F18:F23"/>
    <mergeCell ref="D19:E19"/>
    <mergeCell ref="D24:E24"/>
    <mergeCell ref="D25:E25"/>
    <mergeCell ref="B24:B32"/>
    <mergeCell ref="C24:C32"/>
    <mergeCell ref="A24:A32"/>
    <mergeCell ref="E1:F1"/>
    <mergeCell ref="A3:F3"/>
    <mergeCell ref="D4:E4"/>
    <mergeCell ref="A5:F5"/>
    <mergeCell ref="A6:A17"/>
    <mergeCell ref="B6:B17"/>
    <mergeCell ref="C6:C17"/>
    <mergeCell ref="D6:E6"/>
    <mergeCell ref="F6:F17"/>
    <mergeCell ref="D7:E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7" workbookViewId="0">
      <selection activeCell="F8" sqref="F8"/>
    </sheetView>
  </sheetViews>
  <sheetFormatPr defaultRowHeight="15" x14ac:dyDescent="0.25"/>
  <cols>
    <col min="1" max="1" width="4.42578125" customWidth="1"/>
    <col min="2" max="2" width="20.28515625" customWidth="1"/>
    <col min="3" max="3" width="13.42578125" customWidth="1"/>
    <col min="4" max="4" width="7.85546875" customWidth="1"/>
    <col min="5" max="5" width="11.5703125" customWidth="1"/>
    <col min="6" max="6" width="7.85546875" bestFit="1" customWidth="1"/>
    <col min="7" max="8" width="7.140625" customWidth="1"/>
    <col min="9" max="10" width="7" bestFit="1" customWidth="1"/>
    <col min="11" max="11" width="7.28515625" bestFit="1" customWidth="1"/>
    <col min="12" max="12" width="7.85546875" bestFit="1" customWidth="1"/>
    <col min="13" max="14" width="7.28515625" bestFit="1" customWidth="1"/>
    <col min="15" max="16" width="7.28515625" customWidth="1"/>
    <col min="17" max="17" width="11.7109375" customWidth="1"/>
    <col min="18" max="18" width="18.28515625" customWidth="1"/>
  </cols>
  <sheetData>
    <row r="1" spans="1:18" ht="45" customHeight="1" x14ac:dyDescent="0.25">
      <c r="Q1" s="53" t="s">
        <v>141</v>
      </c>
      <c r="R1" s="53"/>
    </row>
    <row r="2" spans="1:18" ht="18.75" x14ac:dyDescent="0.25">
      <c r="A2" s="54" t="s">
        <v>131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46.5" customHeight="1" x14ac:dyDescent="0.25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39.75" customHeight="1" x14ac:dyDescent="0.25">
      <c r="A4" s="56" t="s">
        <v>84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44.25" customHeight="1" x14ac:dyDescent="0.25">
      <c r="A5" s="67" t="s">
        <v>85</v>
      </c>
      <c r="B5" s="67" t="s">
        <v>132</v>
      </c>
      <c r="C5" s="67" t="s">
        <v>133</v>
      </c>
      <c r="D5" s="67" t="s">
        <v>134</v>
      </c>
      <c r="E5" s="67" t="s">
        <v>135</v>
      </c>
      <c r="F5" s="67" t="s">
        <v>136</v>
      </c>
      <c r="G5" s="70" t="s">
        <v>137</v>
      </c>
      <c r="H5" s="71"/>
      <c r="I5" s="71"/>
      <c r="J5" s="71"/>
      <c r="K5" s="71"/>
      <c r="L5" s="71"/>
      <c r="M5" s="71"/>
      <c r="N5" s="71"/>
      <c r="O5" s="71"/>
      <c r="P5" s="72"/>
      <c r="Q5" s="67" t="s">
        <v>138</v>
      </c>
      <c r="R5" s="67" t="s">
        <v>139</v>
      </c>
    </row>
    <row r="6" spans="1:18" ht="58.5" customHeight="1" x14ac:dyDescent="0.25">
      <c r="A6" s="67"/>
      <c r="B6" s="67"/>
      <c r="C6" s="67"/>
      <c r="D6" s="67"/>
      <c r="E6" s="67"/>
      <c r="F6" s="67"/>
      <c r="G6" s="21" t="s">
        <v>15</v>
      </c>
      <c r="H6" s="21" t="s">
        <v>16</v>
      </c>
      <c r="I6" s="21" t="s">
        <v>17</v>
      </c>
      <c r="J6" s="21" t="s">
        <v>18</v>
      </c>
      <c r="K6" s="21" t="s">
        <v>19</v>
      </c>
      <c r="L6" s="21" t="s">
        <v>20</v>
      </c>
      <c r="M6" s="21" t="s">
        <v>21</v>
      </c>
      <c r="N6" s="21" t="s">
        <v>22</v>
      </c>
      <c r="O6" s="21" t="s">
        <v>23</v>
      </c>
      <c r="P6" s="31" t="s">
        <v>155</v>
      </c>
      <c r="Q6" s="67"/>
      <c r="R6" s="67"/>
    </row>
    <row r="7" spans="1:18" x14ac:dyDescent="0.25">
      <c r="A7" s="21">
        <v>1</v>
      </c>
      <c r="B7" s="21">
        <v>2</v>
      </c>
      <c r="C7" s="2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</row>
    <row r="8" spans="1:18" ht="87" customHeight="1" x14ac:dyDescent="0.25">
      <c r="A8" s="67">
        <v>1</v>
      </c>
      <c r="B8" s="68" t="s">
        <v>142</v>
      </c>
      <c r="C8" s="23" t="s">
        <v>69</v>
      </c>
      <c r="D8" s="24" t="s">
        <v>145</v>
      </c>
      <c r="E8" s="25">
        <f>E9</f>
        <v>60145</v>
      </c>
      <c r="F8" s="25">
        <f>G8+H8+I8+J8+K8+L8+M8+N8+O8+P8</f>
        <v>449872.00000000006</v>
      </c>
      <c r="G8" s="25">
        <f>G9</f>
        <v>60897.399999999994</v>
      </c>
      <c r="H8" s="25">
        <f t="shared" ref="H8:P8" si="0">H9</f>
        <v>48133.4</v>
      </c>
      <c r="I8" s="25">
        <f t="shared" si="0"/>
        <v>43378.400000000001</v>
      </c>
      <c r="J8" s="25">
        <f t="shared" si="0"/>
        <v>40801.699999999997</v>
      </c>
      <c r="K8" s="25">
        <f t="shared" si="0"/>
        <v>42777.2</v>
      </c>
      <c r="L8" s="25">
        <f t="shared" si="0"/>
        <v>44675.9</v>
      </c>
      <c r="M8" s="25">
        <f t="shared" si="0"/>
        <v>44675.9</v>
      </c>
      <c r="N8" s="25">
        <f t="shared" si="0"/>
        <v>44675.9</v>
      </c>
      <c r="O8" s="25">
        <f>O9</f>
        <v>44646.3</v>
      </c>
      <c r="P8" s="25">
        <f t="shared" si="0"/>
        <v>35209.9</v>
      </c>
      <c r="Q8" s="26"/>
      <c r="R8" s="69" t="s">
        <v>144</v>
      </c>
    </row>
    <row r="9" spans="1:18" ht="97.5" customHeight="1" x14ac:dyDescent="0.25">
      <c r="A9" s="67"/>
      <c r="B9" s="68"/>
      <c r="C9" s="23" t="s">
        <v>74</v>
      </c>
      <c r="D9" s="24" t="s">
        <v>108</v>
      </c>
      <c r="E9" s="27">
        <f>E11+E13+E15</f>
        <v>60145</v>
      </c>
      <c r="F9" s="25">
        <f>G9+H9+I9+J9+K9+L9+M9+N9+O9+P9</f>
        <v>449872.00000000006</v>
      </c>
      <c r="G9" s="25">
        <f>G11+G13+G15</f>
        <v>60897.399999999994</v>
      </c>
      <c r="H9" s="25">
        <f t="shared" ref="H9:P9" si="1">H11+H13+H15</f>
        <v>48133.4</v>
      </c>
      <c r="I9" s="25">
        <f t="shared" si="1"/>
        <v>43378.400000000001</v>
      </c>
      <c r="J9" s="25">
        <f t="shared" si="1"/>
        <v>40801.699999999997</v>
      </c>
      <c r="K9" s="25">
        <f t="shared" si="1"/>
        <v>42777.2</v>
      </c>
      <c r="L9" s="25">
        <f t="shared" si="1"/>
        <v>44675.9</v>
      </c>
      <c r="M9" s="25">
        <f t="shared" si="1"/>
        <v>44675.9</v>
      </c>
      <c r="N9" s="25">
        <f t="shared" si="1"/>
        <v>44675.9</v>
      </c>
      <c r="O9" s="25">
        <f t="shared" si="1"/>
        <v>44646.3</v>
      </c>
      <c r="P9" s="25">
        <f t="shared" si="1"/>
        <v>35209.9</v>
      </c>
      <c r="Q9" s="22" t="s">
        <v>143</v>
      </c>
      <c r="R9" s="69"/>
    </row>
    <row r="10" spans="1:18" ht="90.75" customHeight="1" x14ac:dyDescent="0.25">
      <c r="A10" s="67" t="s">
        <v>140</v>
      </c>
      <c r="B10" s="73" t="s">
        <v>146</v>
      </c>
      <c r="C10" s="23" t="s">
        <v>69</v>
      </c>
      <c r="D10" s="24" t="s">
        <v>145</v>
      </c>
      <c r="E10" s="27">
        <f>E11</f>
        <v>8453</v>
      </c>
      <c r="F10" s="25">
        <f>F11</f>
        <v>5529.9</v>
      </c>
      <c r="G10" s="25">
        <f>G11</f>
        <v>470.2</v>
      </c>
      <c r="H10" s="25">
        <f t="shared" ref="H10:P10" si="2">H11</f>
        <v>583.29999999999995</v>
      </c>
      <c r="I10" s="25">
        <f t="shared" si="2"/>
        <v>583.29999999999995</v>
      </c>
      <c r="J10" s="25">
        <f t="shared" si="2"/>
        <v>635.20000000000005</v>
      </c>
      <c r="K10" s="25">
        <f t="shared" si="2"/>
        <v>657.5</v>
      </c>
      <c r="L10" s="25">
        <f t="shared" si="2"/>
        <v>657.5</v>
      </c>
      <c r="M10" s="25">
        <f t="shared" si="2"/>
        <v>657.5</v>
      </c>
      <c r="N10" s="25">
        <f t="shared" si="2"/>
        <v>657.5</v>
      </c>
      <c r="O10" s="25">
        <f t="shared" si="2"/>
        <v>627.9</v>
      </c>
      <c r="P10" s="25">
        <f t="shared" si="2"/>
        <v>581.9</v>
      </c>
      <c r="Q10" s="28"/>
      <c r="R10" s="69" t="s">
        <v>147</v>
      </c>
    </row>
    <row r="11" spans="1:18" ht="94.5" customHeight="1" x14ac:dyDescent="0.25">
      <c r="A11" s="67"/>
      <c r="B11" s="73"/>
      <c r="C11" s="22" t="s">
        <v>74</v>
      </c>
      <c r="D11" s="21" t="s">
        <v>108</v>
      </c>
      <c r="E11" s="29">
        <v>8453</v>
      </c>
      <c r="F11" s="25">
        <f>I11+J11+K11+L11+M11+N11+G11+H11+O11</f>
        <v>5529.9</v>
      </c>
      <c r="G11" s="29">
        <v>470.2</v>
      </c>
      <c r="H11" s="29">
        <v>583.29999999999995</v>
      </c>
      <c r="I11" s="29">
        <v>583.29999999999995</v>
      </c>
      <c r="J11" s="29">
        <v>635.20000000000005</v>
      </c>
      <c r="K11" s="29">
        <v>657.5</v>
      </c>
      <c r="L11" s="29">
        <v>657.5</v>
      </c>
      <c r="M11" s="29">
        <v>657.5</v>
      </c>
      <c r="N11" s="29">
        <v>657.5</v>
      </c>
      <c r="O11" s="29">
        <v>627.9</v>
      </c>
      <c r="P11" s="29">
        <v>581.9</v>
      </c>
      <c r="Q11" s="22" t="s">
        <v>153</v>
      </c>
      <c r="R11" s="69"/>
    </row>
    <row r="12" spans="1:18" ht="72" customHeight="1" x14ac:dyDescent="0.25">
      <c r="A12" s="67" t="s">
        <v>148</v>
      </c>
      <c r="B12" s="73" t="s">
        <v>149</v>
      </c>
      <c r="C12" s="23" t="s">
        <v>69</v>
      </c>
      <c r="D12" s="24" t="s">
        <v>145</v>
      </c>
      <c r="E12" s="27">
        <f>E13</f>
        <v>51692</v>
      </c>
      <c r="F12" s="25">
        <f>F13</f>
        <v>168631.1</v>
      </c>
      <c r="G12" s="25">
        <f>G13</f>
        <v>60427.199999999997</v>
      </c>
      <c r="H12" s="25">
        <f t="shared" ref="H12" si="3">H13</f>
        <v>47550.1</v>
      </c>
      <c r="I12" s="25">
        <f t="shared" ref="I12" si="4">I13</f>
        <v>42795.1</v>
      </c>
      <c r="J12" s="25">
        <f t="shared" ref="J12" si="5">J13</f>
        <v>17858.7</v>
      </c>
      <c r="K12" s="25">
        <f t="shared" ref="K12" si="6">K13</f>
        <v>0</v>
      </c>
      <c r="L12" s="25">
        <f t="shared" ref="L12" si="7">L13</f>
        <v>0</v>
      </c>
      <c r="M12" s="25">
        <f t="shared" ref="M12" si="8">M13</f>
        <v>0</v>
      </c>
      <c r="N12" s="25">
        <f t="shared" ref="N12" si="9">N13</f>
        <v>0</v>
      </c>
      <c r="O12" s="25">
        <f t="shared" ref="O12:P12" si="10">O13</f>
        <v>0</v>
      </c>
      <c r="P12" s="25">
        <f t="shared" si="10"/>
        <v>0</v>
      </c>
      <c r="Q12" s="28"/>
      <c r="R12" s="74" t="s">
        <v>150</v>
      </c>
    </row>
    <row r="13" spans="1:18" ht="70.5" customHeight="1" x14ac:dyDescent="0.25">
      <c r="A13" s="67"/>
      <c r="B13" s="73"/>
      <c r="C13" s="22" t="s">
        <v>74</v>
      </c>
      <c r="D13" s="21" t="s">
        <v>108</v>
      </c>
      <c r="E13" s="29">
        <v>51692</v>
      </c>
      <c r="F13" s="25">
        <f>I13+J13+K13+L13+M13+N13+G13+H13+O13</f>
        <v>168631.1</v>
      </c>
      <c r="G13" s="29">
        <v>60427.199999999997</v>
      </c>
      <c r="H13" s="29">
        <v>47550.1</v>
      </c>
      <c r="I13" s="29">
        <v>42795.1</v>
      </c>
      <c r="J13" s="29">
        <v>17858.7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2" t="s">
        <v>153</v>
      </c>
      <c r="R13" s="75"/>
    </row>
    <row r="14" spans="1:18" ht="58.5" customHeight="1" x14ac:dyDescent="0.25">
      <c r="A14" s="67" t="s">
        <v>151</v>
      </c>
      <c r="B14" s="73" t="s">
        <v>152</v>
      </c>
      <c r="C14" s="23" t="s">
        <v>69</v>
      </c>
      <c r="D14" s="24" t="s">
        <v>145</v>
      </c>
      <c r="E14" s="27">
        <f>E15</f>
        <v>0</v>
      </c>
      <c r="F14" s="25">
        <f>F15</f>
        <v>240501.09999999998</v>
      </c>
      <c r="G14" s="25">
        <f>G15</f>
        <v>0</v>
      </c>
      <c r="H14" s="25">
        <f t="shared" ref="H14" si="11">H15</f>
        <v>0</v>
      </c>
      <c r="I14" s="25">
        <f t="shared" ref="I14" si="12">I15</f>
        <v>0</v>
      </c>
      <c r="J14" s="25">
        <f t="shared" ref="J14" si="13">J15</f>
        <v>22307.8</v>
      </c>
      <c r="K14" s="25">
        <f t="shared" ref="K14" si="14">K15</f>
        <v>42119.7</v>
      </c>
      <c r="L14" s="25">
        <f t="shared" ref="L14" si="15">L15</f>
        <v>44018.400000000001</v>
      </c>
      <c r="M14" s="25">
        <f t="shared" ref="M14" si="16">M15</f>
        <v>44018.400000000001</v>
      </c>
      <c r="N14" s="25">
        <f t="shared" ref="N14" si="17">N15</f>
        <v>44018.400000000001</v>
      </c>
      <c r="O14" s="25">
        <f t="shared" ref="O14:P14" si="18">O15</f>
        <v>44018.400000000001</v>
      </c>
      <c r="P14" s="25">
        <f t="shared" si="18"/>
        <v>34628</v>
      </c>
      <c r="Q14" s="28"/>
      <c r="R14" s="75"/>
    </row>
    <row r="15" spans="1:18" ht="68.25" customHeight="1" x14ac:dyDescent="0.25">
      <c r="A15" s="67"/>
      <c r="B15" s="73"/>
      <c r="C15" s="22" t="s">
        <v>74</v>
      </c>
      <c r="D15" s="21" t="s">
        <v>108</v>
      </c>
      <c r="E15" s="29">
        <v>0</v>
      </c>
      <c r="F15" s="25">
        <f>I15+J15+K15+L15+M15+N15+G15+H15+O15</f>
        <v>240501.09999999998</v>
      </c>
      <c r="G15" s="29">
        <v>0</v>
      </c>
      <c r="H15" s="29">
        <v>0</v>
      </c>
      <c r="I15" s="29">
        <v>0</v>
      </c>
      <c r="J15" s="29">
        <v>22307.8</v>
      </c>
      <c r="K15" s="29">
        <v>42119.7</v>
      </c>
      <c r="L15" s="29">
        <v>44018.400000000001</v>
      </c>
      <c r="M15" s="29">
        <v>44018.400000000001</v>
      </c>
      <c r="N15" s="29">
        <v>44018.400000000001</v>
      </c>
      <c r="O15" s="29">
        <v>44018.400000000001</v>
      </c>
      <c r="P15" s="29">
        <v>34628</v>
      </c>
      <c r="Q15" s="22" t="s">
        <v>153</v>
      </c>
      <c r="R15" s="76"/>
    </row>
    <row r="17" spans="1:18" ht="33.75" customHeight="1" x14ac:dyDescent="0.25">
      <c r="A17" s="77" t="s">
        <v>154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</sheetData>
  <mergeCells count="25">
    <mergeCell ref="A17:R17"/>
    <mergeCell ref="A10:A11"/>
    <mergeCell ref="B10:B11"/>
    <mergeCell ref="R10:R11"/>
    <mergeCell ref="A12:A13"/>
    <mergeCell ref="B12:B13"/>
    <mergeCell ref="A8:A9"/>
    <mergeCell ref="B8:B9"/>
    <mergeCell ref="R8:R9"/>
    <mergeCell ref="G5:P5"/>
    <mergeCell ref="A14:A15"/>
    <mergeCell ref="B14:B15"/>
    <mergeCell ref="R12:R15"/>
    <mergeCell ref="Q1:R1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Q5:Q6"/>
    <mergeCell ref="R5:R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Паспорт МП</vt:lpstr>
      <vt:lpstr>Содержание</vt:lpstr>
      <vt:lpstr>Паспорт подпрограммы</vt:lpstr>
      <vt:lpstr>Приложение №1</vt:lpstr>
      <vt:lpstr>Приложение №2</vt:lpstr>
      <vt:lpstr>Приложение №3</vt:lpstr>
      <vt:lpstr>Содержание!Область_печати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2022-02-09T07:30:57Z</dcterms:modified>
</cp:coreProperties>
</file>