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1700" tabRatio="793"/>
  </bookViews>
  <sheets>
    <sheet name="Паспорт" sheetId="10" r:id="rId1"/>
    <sheet name="Приложение 2" sheetId="5" r:id="rId2"/>
    <sheet name="Приложение 3" sheetId="11" r:id="rId3"/>
  </sheets>
  <definedNames>
    <definedName name="sub_15001" localSheetId="2">'Приложение 3'!#REF!</definedName>
    <definedName name="_xlnm.Print_Titles" localSheetId="1">'Приложение 2'!$7:$8</definedName>
    <definedName name="_xlnm.Print_Titles" localSheetId="2">'Приложение 3'!$7:$9</definedName>
  </definedNames>
  <calcPr calcId="124519"/>
</workbook>
</file>

<file path=xl/calcChain.xml><?xml version="1.0" encoding="utf-8"?>
<calcChain xmlns="http://schemas.openxmlformats.org/spreadsheetml/2006/main">
  <c r="D10" i="11"/>
  <c r="G14"/>
  <c r="D38"/>
  <c r="D37"/>
  <c r="D61"/>
  <c r="D60"/>
  <c r="D59"/>
  <c r="D58"/>
  <c r="D39"/>
  <c r="F45"/>
  <c r="I45"/>
  <c r="F42"/>
  <c r="F48"/>
  <c r="E49"/>
  <c r="E43" s="1"/>
  <c r="F49"/>
  <c r="F52" s="1"/>
  <c r="G49"/>
  <c r="H49"/>
  <c r="I49"/>
  <c r="I43" s="1"/>
  <c r="E50"/>
  <c r="F50"/>
  <c r="F44" s="1"/>
  <c r="G50"/>
  <c r="G44" s="1"/>
  <c r="H50"/>
  <c r="H44" s="1"/>
  <c r="I50"/>
  <c r="I44" s="1"/>
  <c r="E51"/>
  <c r="E45" s="1"/>
  <c r="F51"/>
  <c r="G51"/>
  <c r="H51"/>
  <c r="H45" s="1"/>
  <c r="I51"/>
  <c r="G48"/>
  <c r="H48"/>
  <c r="H42" s="1"/>
  <c r="I48"/>
  <c r="I42" s="1"/>
  <c r="E48"/>
  <c r="F65"/>
  <c r="F66"/>
  <c r="D66" s="1"/>
  <c r="F67"/>
  <c r="F64"/>
  <c r="F73"/>
  <c r="D72"/>
  <c r="D71"/>
  <c r="D70"/>
  <c r="D69"/>
  <c r="D73" s="1"/>
  <c r="G57"/>
  <c r="D56"/>
  <c r="D55"/>
  <c r="D54"/>
  <c r="D53"/>
  <c r="D36"/>
  <c r="E40"/>
  <c r="F40"/>
  <c r="C22" i="10"/>
  <c r="I67" i="11"/>
  <c r="H67"/>
  <c r="G67"/>
  <c r="E67"/>
  <c r="I65"/>
  <c r="H65"/>
  <c r="G65"/>
  <c r="E65"/>
  <c r="I64"/>
  <c r="H64"/>
  <c r="H68" s="1"/>
  <c r="G64"/>
  <c r="E64"/>
  <c r="I62"/>
  <c r="H62"/>
  <c r="G62"/>
  <c r="F62"/>
  <c r="F35"/>
  <c r="D34"/>
  <c r="I35"/>
  <c r="H35"/>
  <c r="G35"/>
  <c r="E35"/>
  <c r="E73"/>
  <c r="G73"/>
  <c r="H73"/>
  <c r="I73"/>
  <c r="H57"/>
  <c r="I57"/>
  <c r="F57"/>
  <c r="I40"/>
  <c r="H40"/>
  <c r="G40"/>
  <c r="D65" l="1"/>
  <c r="E42"/>
  <c r="D49"/>
  <c r="G45"/>
  <c r="D64"/>
  <c r="D67"/>
  <c r="F68"/>
  <c r="G42"/>
  <c r="H43"/>
  <c r="D40"/>
  <c r="G43"/>
  <c r="D48"/>
  <c r="G52"/>
  <c r="D51"/>
  <c r="D50"/>
  <c r="D45"/>
  <c r="D42"/>
  <c r="E68"/>
  <c r="G68"/>
  <c r="E52"/>
  <c r="E57" s="1"/>
  <c r="E62" s="1"/>
  <c r="E44"/>
  <c r="D44" s="1"/>
  <c r="F43"/>
  <c r="D62"/>
  <c r="D57"/>
  <c r="D35"/>
  <c r="I46"/>
  <c r="H52"/>
  <c r="I68"/>
  <c r="D68" l="1"/>
  <c r="G46"/>
  <c r="D52"/>
  <c r="D43"/>
  <c r="D46" s="1"/>
  <c r="F46"/>
  <c r="E46"/>
  <c r="H46"/>
</calcChain>
</file>

<file path=xl/sharedStrings.xml><?xml version="1.0" encoding="utf-8"?>
<sst xmlns="http://schemas.openxmlformats.org/spreadsheetml/2006/main" count="174" uniqueCount="94">
  <si>
    <t>Всего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</si>
  <si>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</si>
  <si>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</si>
  <si>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</si>
  <si>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</si>
  <si>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</si>
  <si>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</si>
  <si>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</si>
  <si>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</si>
  <si>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</si>
  <si>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</si>
  <si>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</si>
  <si>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</si>
  <si>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</si>
  <si>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</si>
  <si>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 xml:space="preserve"> </t>
  </si>
  <si>
    <t>Ответственный исполнитель, участник, соисполнитель</t>
  </si>
  <si>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</si>
  <si>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</si>
  <si>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</si>
  <si>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</si>
  <si>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</si>
  <si>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</si>
  <si>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</si>
  <si>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Проекты, реализуемые в рамках муниципальной программы</t>
  </si>
  <si>
    <t>Год реализации</t>
  </si>
  <si>
    <t>Всего:</t>
  </si>
  <si>
    <t>ИТОГО:</t>
  </si>
  <si>
    <t>ПАСПОРТ</t>
  </si>
  <si>
    <t>Приложение 2</t>
  </si>
  <si>
    <t>Сведения о показателях (индикаторах )муниципальной программы</t>
  </si>
  <si>
    <t>тыс.руб.</t>
  </si>
  <si>
    <t>муниципальной программы</t>
  </si>
  <si>
    <t xml:space="preserve">
Реализация подпрограмм не предусмотрена</t>
  </si>
  <si>
    <t>один из вариантов</t>
  </si>
  <si>
    <t>Пишем перечень проектов  или мероприятий, направленных на достижение целей, БЕЗ СУММ</t>
  </si>
  <si>
    <t>Реализация проектов предусмотрена</t>
  </si>
  <si>
    <t xml:space="preserve">Если проектов и мероприятий, направленных на достижение целей, нет, то пишем: </t>
  </si>
  <si>
    <t>Финансовое обеспечение муниципальной программы - всего, в том числе по годам реализации, (тыс.руб.)</t>
  </si>
  <si>
    <t>НЕ ЗАПОЛНЯЕМ</t>
  </si>
  <si>
    <t>2022 год</t>
  </si>
  <si>
    <t>2023 год</t>
  </si>
  <si>
    <t>2024 год</t>
  </si>
  <si>
    <t>Размер налоговых расходов, направленных на достижение цели муниципальной программы, - всего, в том числе по годам реализации, (тыс.руб.)</t>
  </si>
  <si>
    <t>Налоговые расходы не предусмотрены</t>
  </si>
  <si>
    <t>https://kingisepplo.ru/index.php/spisok-materialov-kategorii/112-dokumenty/munitsipalnye-programmy/149-munitsipalnye-programmy-gorod</t>
  </si>
  <si>
    <t>Приложение №3</t>
  </si>
  <si>
    <t>к Программе</t>
  </si>
  <si>
    <t>План реализации муниципальной программы</t>
  </si>
  <si>
    <t>Мероприятия, направленные на достижение целей проектов</t>
  </si>
  <si>
    <t>Обеспечение деятельности (услуги, работы) муниципальных учреждений</t>
  </si>
  <si>
    <t>Комплекс процессных мероприятий «Обеспечение условий реализации программы"</t>
  </si>
  <si>
    <t>шт.</t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</si>
  <si>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Количество приобретенных жилых помещений</t>
    </r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</si>
  <si>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или на проведение капитального ремонта индивидуальных жилых домов ветеранам ВОВ.</t>
    </r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</si>
  <si>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Обеспечение качественным жильем детей-сирот и детей, оставшихся без попечения родителей.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</si>
  <si>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Количество детей-сирот и детей, оставшихся без попечения родителей, нуждающихся в улучшении жилищных условий                                                                                  </t>
    </r>
  </si>
  <si>
    <r>
      <rPr>
        <u/>
        <sz val="12"/>
        <rFont val="Times New Roman"/>
        <family val="1"/>
        <charset val="204"/>
      </rPr>
      <t>Показатель 2</t>
    </r>
    <r>
      <rPr>
        <sz val="12"/>
        <rFont val="Times New Roman"/>
        <family val="1"/>
        <charset val="204"/>
      </rPr>
      <t xml:space="preserve"> . Количество проведенных аукционов в форме электронных торгов по приобретению жилых помещений                                                                                            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</si>
  <si>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Количество жилых помещений, переведенных в жилые помещения специализированного жилого фонда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</si>
  <si>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Количество предоставленных жилых помещений по договорам найма специализированных жилых помещений</t>
    </r>
  </si>
  <si>
    <t>человек</t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</si>
  <si>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Обеспечение эффективного управления Программой, разработка и подготовка нормативно-правовой базы для финансового обеспечения мероприятий  программы.</t>
    </r>
  </si>
  <si>
    <t>«Обеспечение качественным жильем граждан на территории Кингисеппского муниципального района»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</si>
  <si>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Обеспечение деятельности муниципальных учреждений</t>
    </r>
  </si>
  <si>
    <r>
      <t xml:space="preserve"> </t>
    </r>
    <r>
      <rPr>
        <b/>
        <u/>
        <sz val="13"/>
        <rFont val="Times New Roman"/>
        <family val="1"/>
        <charset val="204"/>
      </rPr>
      <t>"Обеспечение качественным жильем граждан на территории Кингисеппского муниципального района"</t>
    </r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</si>
  <si>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</si>
  <si>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</si>
  <si>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 xml:space="preserve">Осуществление переданных государственных полномочий Ленинградской области по обеспечению жильем отдельных категорий граждан, установленных Федеральным законом от 12 января 1995 года №5-ФЗ "О ветеранах" в соответствии с Указом Президента от 07 мая 2008 года № 714 "Об обеспечении жильем ветеранов ВОВ 1941-1945гг." </t>
  </si>
  <si>
    <t>Комплекс процессных мероприятий «Улучшение жилищных условий отдельных категорий граждан"</t>
  </si>
  <si>
    <t>процент</t>
  </si>
  <si>
    <t>МО «Кингисеппский муниципальный район»</t>
  </si>
  <si>
    <t>Обеспечение качественным жильем граждан на территории Кингисеппского муниципального района"</t>
  </si>
  <si>
    <r>
      <rPr>
        <u/>
        <sz val="14"/>
        <color indexed="8"/>
        <rFont val="Times New Roman"/>
        <family val="1"/>
        <charset val="204"/>
      </rPr>
      <t>Участники</t>
    </r>
    <r>
      <rPr>
        <sz val="14"/>
        <color indexed="8"/>
        <rFont val="Times New Roman"/>
        <family val="1"/>
        <charset val="204"/>
      </rPr>
      <t xml:space="preserve">: Комитет по управлению имуществом муниципального образования "Кингисеппский муниципальный район"
</t>
    </r>
    <r>
      <rPr>
        <u/>
        <sz val="14"/>
        <color indexed="8"/>
        <rFont val="Times New Roman"/>
        <family val="1"/>
        <charset val="204"/>
      </rPr>
      <t>Соисполнители</t>
    </r>
    <r>
      <rPr>
        <sz val="14"/>
        <color indexed="8"/>
        <rFont val="Times New Roman"/>
        <family val="1"/>
        <charset val="204"/>
      </rPr>
      <t xml:space="preserve">:  МКУ «Кингисеппский жилищный центр»  </t>
    </r>
  </si>
  <si>
    <t xml:space="preserve">1.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или на проведение капитального ремонта индивидуальных жилых домов ветеранам ВОВ.
2. Обеспечение качественным жильем детей-сирот и детей, оставшихся без попечения родителей.
3. Обеспечение эффективного управления Программой, разработка и подготовка нормативно-правовой базы для финансового обеспечения мероприятий  программы.
</t>
  </si>
  <si>
    <t>&lt;1&gt; Срок начала реализации муниципальной программы - 1 января 2014 года: Постановление администрации МО «Кингисеппский муниципальный район» от 12.11.2013г. № 3061 (с изменениями) в предыдущей редакции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</si>
  <si>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</t>
    </r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</si>
  <si>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Осуществление переданных государственных полномочий по предоствлению единовременной денежной выплаты на проведение капитального ремонта жилых домов в соответствии с областным законом от 12 октября 2014 года № 62-оз "Опредоставлении отдельным категориям граждан единовременной денежной выплаты на проведение капитального ремонта жилых домов"</t>
    </r>
  </si>
  <si>
    <t>Мероприятия, направленные на достижение цели федерального проекта «Жилье"</t>
  </si>
  <si>
    <t xml:space="preserve">Федеральный проект «Жилье» национального проекта «Жилье и городская среда»
Мероприятия, направленные на достижение цели федерального проекта «Жилье» национального проекта «Жилье и городская среда»
</t>
  </si>
  <si>
    <t>Единица изм.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</si>
  <si>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</si>
  <si>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</si>
  <si>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</si>
  <si>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</si>
  <si>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Федеральные проекты, входящие в состав национальных проектов</t>
  </si>
  <si>
    <t>Федеральный проект "Жилье"</t>
  </si>
  <si>
    <t>х</t>
  </si>
  <si>
    <t>Муниципальная программа реализуется в 2022-2025 годах &lt;1&gt;</t>
  </si>
  <si>
    <t>2025 год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</si>
  <si>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</si>
  <si>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Осуществление переданных государственных полномочий по предоствление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 отдельным категориям граждан единовременной денежной выплаты на проведение капитального ремонта жилых домов"(краткое наименование- субвенции по предоставлению гражданам единовременной денежной выплаты на проведение капитального ремонта жилых домов)</t>
  </si>
  <si>
    <t>Количество ветеранов ВОВ получивших единовременную выплату на приобретение жилого помещения                                                                                                                          Количество ветеранов получивших единовременную выплату на проведение капитального ремонта индивидуальных жилых домов                                                                                                                                                                           Количество детей-сирот и детей, оставшихся без попечения родителей, нуждающихся в улучшении жилищных условий
Количество проведенных аукционов в форме электронных торгов по приобретению жилых помещений 
Количество приобретенных жилых помещений
Количество жилых помещений, переведенных в жилые помещения специализированного жилого фонда
Количество предоставленных жилых помещений по договорам найма специализированных жилых помещений                                                                                                                                                                             Обеспечение деятельности муниципальных учреждений</t>
  </si>
  <si>
    <t xml:space="preserve">Комитет по управлению имуществом МО «Кингисеппский муниципальный район»  </t>
  </si>
  <si>
    <t>УТВЕРЖДЕНО
постановлением администрации
МО «Кингисеппский муниципальный
район»
от 12.11.2013 года № 3061
(в редакции постановления администрации
МО «Кингисеппский муниципальный район»
от 27.03.2023 года № 828
(приложение)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</si>
</sst>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_-* #,##0.0\ _₽_-;\-* #,##0.0\ _₽_-;_-* &quot;-&quot;??\ _₽_-;_-@_-"/>
    <numFmt numFmtId="167" formatCode="#,##0.0\ _₽"/>
    <numFmt numFmtId="168" formatCode="#,##0.0\ _₽;\-#,##0.0\ _₽"/>
    <numFmt numFmtId="169" formatCode="#,##0\ _₽"/>
  </numFmts>
  <fonts count="31"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u/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29">
    <xf numFmtId="0" fontId="0" fillId="0" borderId="0" xfId="0"/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9" fillId="0" borderId="0" xfId="1" applyFont="1" applyFill="1" applyAlignment="1" applyProtection="1">
      <alignment horizontal="right"/>
    </xf>
    <xf numFmtId="0" fontId="8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8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1" fillId="2" borderId="0" xfId="1" applyFont="1" applyFill="1" applyAlignment="1" applyProtection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5" fillId="0" borderId="0" xfId="3" applyFont="1" applyFill="1"/>
    <xf numFmtId="0" fontId="25" fillId="0" borderId="0" xfId="3" applyFont="1"/>
    <xf numFmtId="0" fontId="25" fillId="0" borderId="1" xfId="3" applyFont="1" applyFill="1" applyBorder="1" applyAlignment="1">
      <alignment vertical="center" wrapText="1"/>
    </xf>
    <xf numFmtId="0" fontId="26" fillId="0" borderId="0" xfId="3" applyFont="1"/>
    <xf numFmtId="0" fontId="25" fillId="0" borderId="2" xfId="3" applyFont="1" applyFill="1" applyBorder="1" applyAlignment="1">
      <alignment horizontal="left" vertical="center" wrapText="1"/>
    </xf>
    <xf numFmtId="0" fontId="27" fillId="0" borderId="0" xfId="3" applyFont="1" applyAlignment="1">
      <alignment horizontal="left" vertical="center"/>
    </xf>
    <xf numFmtId="0" fontId="8" fillId="0" borderId="1" xfId="3" applyFont="1" applyFill="1" applyBorder="1" applyAlignment="1">
      <alignment horizontal="center" vertical="center" wrapText="1"/>
    </xf>
    <xf numFmtId="0" fontId="28" fillId="0" borderId="0" xfId="3" applyFont="1"/>
    <xf numFmtId="0" fontId="17" fillId="0" borderId="1" xfId="3" applyFont="1" applyFill="1" applyBorder="1" applyAlignment="1">
      <alignment horizontal="justify" vertical="center" wrapText="1"/>
    </xf>
    <xf numFmtId="166" fontId="17" fillId="0" borderId="1" xfId="4" applyNumberFormat="1" applyFont="1" applyFill="1" applyBorder="1"/>
    <xf numFmtId="0" fontId="18" fillId="0" borderId="1" xfId="3" applyFont="1" applyFill="1" applyBorder="1" applyAlignment="1">
      <alignment horizontal="justify" vertical="center" wrapText="1"/>
    </xf>
    <xf numFmtId="166" fontId="18" fillId="0" borderId="1" xfId="4" applyNumberFormat="1" applyFont="1" applyFill="1" applyBorder="1"/>
    <xf numFmtId="0" fontId="24" fillId="0" borderId="0" xfId="2" applyFill="1"/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center"/>
    </xf>
    <xf numFmtId="167" fontId="4" fillId="0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167" fontId="4" fillId="3" borderId="1" xfId="5" applyNumberFormat="1" applyFont="1" applyFill="1" applyBorder="1" applyAlignment="1">
      <alignment horizontal="center" vertical="center" wrapText="1"/>
    </xf>
    <xf numFmtId="167" fontId="1" fillId="0" borderId="1" xfId="5" applyNumberFormat="1" applyFont="1" applyFill="1" applyBorder="1" applyAlignment="1">
      <alignment horizontal="center" vertical="center" wrapText="1"/>
    </xf>
    <xf numFmtId="167" fontId="1" fillId="2" borderId="1" xfId="5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7" fontId="1" fillId="3" borderId="1" xfId="5" applyNumberFormat="1" applyFont="1" applyFill="1" applyBorder="1" applyAlignment="1">
      <alignment horizontal="center" vertical="center" wrapText="1"/>
    </xf>
    <xf numFmtId="168" fontId="1" fillId="0" borderId="1" xfId="5" applyNumberFormat="1" applyFont="1" applyFill="1" applyBorder="1" applyAlignment="1">
      <alignment horizontal="center" vertical="center" wrapText="1"/>
    </xf>
    <xf numFmtId="168" fontId="1" fillId="3" borderId="1" xfId="5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8" fontId="4" fillId="2" borderId="1" xfId="5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165" fontId="5" fillId="2" borderId="4" xfId="5" applyNumberFormat="1" applyFont="1" applyFill="1" applyBorder="1" applyAlignment="1">
      <alignment horizontal="center" vertical="center" wrapText="1"/>
    </xf>
    <xf numFmtId="165" fontId="1" fillId="2" borderId="4" xfId="5" applyNumberFormat="1" applyFont="1" applyFill="1" applyBorder="1" applyAlignment="1">
      <alignment horizontal="center" vertical="center" wrapText="1"/>
    </xf>
    <xf numFmtId="165" fontId="1" fillId="2" borderId="5" xfId="5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168" fontId="5" fillId="0" borderId="0" xfId="0" applyNumberFormat="1" applyFont="1" applyFill="1"/>
    <xf numFmtId="0" fontId="22" fillId="0" borderId="1" xfId="0" applyNumberFormat="1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169" fontId="22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4" xfId="5" applyNumberFormat="1" applyFont="1" applyFill="1" applyBorder="1" applyAlignment="1">
      <alignment horizontal="left" vertical="center" wrapText="1"/>
    </xf>
    <xf numFmtId="0" fontId="8" fillId="0" borderId="3" xfId="3" applyFont="1" applyFill="1" applyBorder="1" applyAlignment="1">
      <alignment horizontal="left" vertical="center" wrapText="1"/>
    </xf>
    <xf numFmtId="0" fontId="8" fillId="0" borderId="5" xfId="3" applyFont="1" applyFill="1" applyBorder="1" applyAlignment="1">
      <alignment horizontal="left" vertical="center" wrapText="1"/>
    </xf>
    <xf numFmtId="0" fontId="25" fillId="0" borderId="3" xfId="3" applyFont="1" applyFill="1" applyBorder="1" applyAlignment="1">
      <alignment horizontal="left" vertical="center" wrapText="1"/>
    </xf>
    <xf numFmtId="0" fontId="25" fillId="0" borderId="5" xfId="3" applyFont="1" applyFill="1" applyBorder="1" applyAlignment="1">
      <alignment horizontal="left" vertical="center" wrapText="1"/>
    </xf>
    <xf numFmtId="0" fontId="8" fillId="0" borderId="5" xfId="3" applyFont="1" applyFill="1" applyBorder="1" applyAlignment="1">
      <alignment horizontal="left" vertical="center"/>
    </xf>
    <xf numFmtId="0" fontId="25" fillId="0" borderId="0" xfId="3" applyFont="1" applyFill="1" applyAlignment="1">
      <alignment horizontal="left" wrapText="1"/>
    </xf>
    <xf numFmtId="0" fontId="25" fillId="0" borderId="7" xfId="3" applyFont="1" applyFill="1" applyBorder="1" applyAlignment="1">
      <alignment horizontal="left" vertical="center" wrapText="1"/>
    </xf>
    <xf numFmtId="0" fontId="25" fillId="0" borderId="2" xfId="3" applyFont="1" applyFill="1" applyBorder="1" applyAlignment="1">
      <alignment horizontal="left" vertical="center" wrapText="1"/>
    </xf>
    <xf numFmtId="0" fontId="25" fillId="0" borderId="8" xfId="3" applyFont="1" applyFill="1" applyBorder="1" applyAlignment="1">
      <alignment horizontal="left" vertical="center" wrapText="1"/>
    </xf>
    <xf numFmtId="0" fontId="8" fillId="0" borderId="3" xfId="3" applyFont="1" applyFill="1" applyBorder="1" applyAlignment="1">
      <alignment horizontal="left" vertical="center"/>
    </xf>
    <xf numFmtId="0" fontId="30" fillId="0" borderId="0" xfId="3" applyFont="1" applyFill="1" applyAlignment="1">
      <alignment horizontal="center" vertical="center"/>
    </xf>
    <xf numFmtId="0" fontId="29" fillId="0" borderId="0" xfId="3" applyFont="1" applyFill="1" applyAlignment="1">
      <alignment horizontal="center" vertical="center"/>
    </xf>
    <xf numFmtId="0" fontId="30" fillId="0" borderId="0" xfId="3" applyFont="1" applyFill="1" applyAlignment="1">
      <alignment horizontal="center" vertical="center" wrapText="1"/>
    </xf>
    <xf numFmtId="0" fontId="25" fillId="0" borderId="3" xfId="3" applyFont="1" applyFill="1" applyBorder="1" applyAlignment="1">
      <alignment horizontal="left" vertical="center"/>
    </xf>
    <xf numFmtId="0" fontId="25" fillId="0" borderId="5" xfId="3" applyFont="1" applyFill="1" applyBorder="1" applyAlignment="1">
      <alignment horizontal="left" vertical="center"/>
    </xf>
    <xf numFmtId="0" fontId="25" fillId="2" borderId="3" xfId="3" applyFont="1" applyFill="1" applyBorder="1" applyAlignment="1">
      <alignment horizontal="left" vertical="center" wrapText="1"/>
    </xf>
    <xf numFmtId="0" fontId="25" fillId="2" borderId="5" xfId="3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2" xfId="0" applyBorder="1"/>
    <xf numFmtId="0" fontId="0" fillId="0" borderId="8" xfId="0" applyBorder="1"/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5" fillId="0" borderId="0" xfId="3" applyFont="1" applyFill="1" applyAlignment="1">
      <alignment horizontal="right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Финансовый 2" xfId="4"/>
    <cellStyle name="Финансовый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ngisepplo.ru/index.php/spisok-materialov-kategorii/112-dokumenty/munitsipalnye-programmy/149-munitsipalnye-programmy-goro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tabSelected="1" workbookViewId="0">
      <selection activeCell="A3" sqref="A3:C3"/>
    </sheetView>
  </sheetViews>
  <sheetFormatPr defaultRowHeight="18.75"/>
  <cols>
    <col min="1" max="1" width="47.28515625" style="32" customWidth="1"/>
    <col min="2" max="2" width="28.140625" style="32" customWidth="1"/>
    <col min="3" max="3" width="63.28515625" style="32" customWidth="1"/>
    <col min="4" max="6" width="19.28515625" style="32" hidden="1" customWidth="1"/>
    <col min="7" max="13" width="0" style="32" hidden="1" customWidth="1"/>
    <col min="14" max="16384" width="9.140625" style="32"/>
  </cols>
  <sheetData>
    <row r="1" spans="1:5" ht="166.5" customHeight="1">
      <c r="A1" s="31"/>
      <c r="B1" s="31"/>
      <c r="C1" s="128" t="s">
        <v>93</v>
      </c>
    </row>
    <row r="2" spans="1:5" ht="20.25">
      <c r="A2" s="92" t="s">
        <v>28</v>
      </c>
      <c r="B2" s="92"/>
      <c r="C2" s="92"/>
    </row>
    <row r="3" spans="1:5" ht="21.75" customHeight="1">
      <c r="A3" s="93" t="s">
        <v>32</v>
      </c>
      <c r="B3" s="93"/>
      <c r="C3" s="93"/>
    </row>
    <row r="4" spans="1:5" ht="21.75" customHeight="1">
      <c r="A4" s="93" t="s">
        <v>70</v>
      </c>
      <c r="B4" s="93"/>
      <c r="C4" s="93"/>
    </row>
    <row r="5" spans="1:5" ht="42" customHeight="1">
      <c r="A5" s="94" t="s">
        <v>71</v>
      </c>
      <c r="B5" s="94"/>
      <c r="C5" s="94"/>
    </row>
    <row r="6" spans="1:5" hidden="1">
      <c r="A6" s="31"/>
      <c r="B6" s="31"/>
      <c r="C6" s="31"/>
    </row>
    <row r="7" spans="1:5" ht="36.75" customHeight="1">
      <c r="A7" s="33" t="s">
        <v>17</v>
      </c>
      <c r="B7" s="95" t="s">
        <v>87</v>
      </c>
      <c r="C7" s="96"/>
    </row>
    <row r="8" spans="1:5" ht="42.75" customHeight="1">
      <c r="A8" s="33" t="s">
        <v>18</v>
      </c>
      <c r="B8" s="84" t="s">
        <v>92</v>
      </c>
      <c r="C8" s="85"/>
    </row>
    <row r="9" spans="1:5" ht="64.5" customHeight="1">
      <c r="A9" s="33" t="s">
        <v>19</v>
      </c>
      <c r="B9" s="84" t="s">
        <v>72</v>
      </c>
      <c r="C9" s="85"/>
    </row>
    <row r="10" spans="1:5" ht="65.25" customHeight="1">
      <c r="A10" s="33" t="s">
        <v>20</v>
      </c>
      <c r="B10" s="84" t="s">
        <v>62</v>
      </c>
      <c r="C10" s="85"/>
    </row>
    <row r="11" spans="1:5" ht="153" customHeight="1">
      <c r="A11" s="33" t="s">
        <v>21</v>
      </c>
      <c r="B11" s="84" t="s">
        <v>73</v>
      </c>
      <c r="C11" s="85"/>
    </row>
    <row r="12" spans="1:5" ht="279" customHeight="1">
      <c r="A12" s="33" t="s">
        <v>22</v>
      </c>
      <c r="B12" s="97" t="s">
        <v>91</v>
      </c>
      <c r="C12" s="98"/>
    </row>
    <row r="13" spans="1:5" ht="45" customHeight="1">
      <c r="A13" s="33" t="s">
        <v>23</v>
      </c>
      <c r="B13" s="82" t="s">
        <v>33</v>
      </c>
      <c r="C13" s="86"/>
    </row>
    <row r="14" spans="1:5" ht="64.5" customHeight="1">
      <c r="A14" s="88" t="s">
        <v>24</v>
      </c>
      <c r="B14" s="82" t="s">
        <v>78</v>
      </c>
      <c r="C14" s="83"/>
      <c r="E14" s="32" t="s">
        <v>34</v>
      </c>
    </row>
    <row r="15" spans="1:5" ht="30.75" customHeight="1">
      <c r="A15" s="89"/>
      <c r="B15" s="84" t="s">
        <v>77</v>
      </c>
      <c r="C15" s="85"/>
      <c r="D15" s="34" t="s">
        <v>35</v>
      </c>
    </row>
    <row r="16" spans="1:5" ht="63" hidden="1" customHeight="1">
      <c r="A16" s="35" t="s">
        <v>24</v>
      </c>
      <c r="B16" s="82" t="s">
        <v>36</v>
      </c>
      <c r="C16" s="83"/>
      <c r="E16" s="36" t="s">
        <v>37</v>
      </c>
    </row>
    <row r="17" spans="1:4" ht="27.75" customHeight="1">
      <c r="A17" s="88" t="s">
        <v>38</v>
      </c>
      <c r="B17" s="37" t="s">
        <v>25</v>
      </c>
      <c r="C17" s="37" t="s">
        <v>26</v>
      </c>
      <c r="D17" s="38" t="s">
        <v>39</v>
      </c>
    </row>
    <row r="18" spans="1:4" ht="20.25">
      <c r="A18" s="89"/>
      <c r="B18" s="39" t="s">
        <v>40</v>
      </c>
      <c r="C18" s="40">
        <v>106079.9</v>
      </c>
    </row>
    <row r="19" spans="1:4" ht="20.25">
      <c r="A19" s="89"/>
      <c r="B19" s="39" t="s">
        <v>41</v>
      </c>
      <c r="C19" s="40">
        <v>45773.46</v>
      </c>
    </row>
    <row r="20" spans="1:4" ht="20.25">
      <c r="A20" s="89"/>
      <c r="B20" s="39" t="s">
        <v>42</v>
      </c>
      <c r="C20" s="40">
        <v>33508.18</v>
      </c>
    </row>
    <row r="21" spans="1:4" ht="20.25">
      <c r="A21" s="89"/>
      <c r="B21" s="39" t="s">
        <v>88</v>
      </c>
      <c r="C21" s="40">
        <v>33152.410000000003</v>
      </c>
    </row>
    <row r="22" spans="1:4" ht="20.25">
      <c r="A22" s="90"/>
      <c r="B22" s="41" t="s">
        <v>27</v>
      </c>
      <c r="C22" s="42">
        <f>C18+C19+C20+C21</f>
        <v>218513.94999999998</v>
      </c>
    </row>
    <row r="23" spans="1:4" ht="99" customHeight="1">
      <c r="A23" s="33" t="s">
        <v>43</v>
      </c>
      <c r="B23" s="91" t="s">
        <v>44</v>
      </c>
      <c r="C23" s="86"/>
    </row>
    <row r="24" spans="1:4" hidden="1">
      <c r="A24" s="31"/>
      <c r="B24" s="31"/>
      <c r="C24" s="31"/>
    </row>
    <row r="25" spans="1:4" ht="55.5" customHeight="1">
      <c r="A25" s="87" t="s">
        <v>74</v>
      </c>
      <c r="B25" s="87"/>
      <c r="C25" s="87"/>
    </row>
    <row r="26" spans="1:4">
      <c r="A26" s="43" t="s">
        <v>45</v>
      </c>
      <c r="B26" s="31"/>
      <c r="C26" s="31"/>
    </row>
    <row r="27" spans="1:4">
      <c r="A27" s="31"/>
      <c r="B27" s="31"/>
      <c r="C27" s="31"/>
    </row>
    <row r="28" spans="1:4">
      <c r="A28" s="31"/>
      <c r="B28" s="31"/>
      <c r="C28" s="31"/>
    </row>
  </sheetData>
  <mergeCells count="18">
    <mergeCell ref="B8:C8"/>
    <mergeCell ref="B9:C9"/>
    <mergeCell ref="B10:C10"/>
    <mergeCell ref="B11:C11"/>
    <mergeCell ref="B12:C12"/>
    <mergeCell ref="A2:C2"/>
    <mergeCell ref="A3:C3"/>
    <mergeCell ref="A4:C4"/>
    <mergeCell ref="A5:C5"/>
    <mergeCell ref="B7:C7"/>
    <mergeCell ref="B14:C14"/>
    <mergeCell ref="B15:C15"/>
    <mergeCell ref="B16:C16"/>
    <mergeCell ref="B13:C13"/>
    <mergeCell ref="A25:C25"/>
    <mergeCell ref="A17:A22"/>
    <mergeCell ref="A14:A15"/>
    <mergeCell ref="B23:C23"/>
  </mergeCells>
  <hyperlinks>
    <hyperlink ref="A26" r:id="rId1"/>
  </hyperlinks>
  <pageMargins left="1.1811023622047245" right="0.31496062992125984" top="0.35433070866141736" bottom="0.35433070866141736" header="0.31496062992125984" footer="0.31496062992125984"/>
  <pageSetup paperSize="9" scale="57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G31" sqref="G31"/>
    </sheetView>
  </sheetViews>
  <sheetFormatPr defaultRowHeight="15"/>
  <cols>
    <col min="1" max="1" width="45.28515625" style="5" customWidth="1"/>
    <col min="2" max="2" width="78.140625" style="6" customWidth="1"/>
    <col min="3" max="3" width="10.85546875" style="1" customWidth="1"/>
    <col min="4" max="4" width="9.85546875" style="1" customWidth="1"/>
    <col min="5" max="5" width="12.5703125" style="1" customWidth="1"/>
    <col min="6" max="6" width="16.140625" style="1" customWidth="1"/>
    <col min="7" max="16384" width="9.140625" style="1"/>
  </cols>
  <sheetData>
    <row r="1" spans="1:9" ht="15.75">
      <c r="F1" s="28" t="s">
        <v>29</v>
      </c>
    </row>
    <row r="2" spans="1:9" ht="15.75">
      <c r="F2" s="29" t="s">
        <v>47</v>
      </c>
    </row>
    <row r="3" spans="1:9">
      <c r="E3" s="2"/>
      <c r="F3" s="3"/>
    </row>
    <row r="4" spans="1:9" s="7" customFormat="1" ht="18.75">
      <c r="A4" s="111" t="s">
        <v>30</v>
      </c>
      <c r="B4" s="111"/>
      <c r="C4" s="111"/>
      <c r="D4" s="111"/>
      <c r="E4" s="111"/>
      <c r="F4" s="111"/>
    </row>
    <row r="5" spans="1:9" s="7" customFormat="1" ht="16.5">
      <c r="A5" s="112" t="s">
        <v>64</v>
      </c>
      <c r="B5" s="112"/>
      <c r="C5" s="112"/>
      <c r="D5" s="112"/>
      <c r="E5" s="112"/>
      <c r="F5" s="112"/>
    </row>
    <row r="6" spans="1:9">
      <c r="F6" s="1" t="s">
        <v>31</v>
      </c>
    </row>
    <row r="7" spans="1:9" ht="78.75">
      <c r="A7" s="30" t="s">
        <v>1</v>
      </c>
      <c r="B7" s="30" t="s">
        <v>2</v>
      </c>
      <c r="C7" s="30" t="s">
        <v>9</v>
      </c>
      <c r="D7" s="30" t="s">
        <v>79</v>
      </c>
      <c r="E7" s="30" t="s">
        <v>11</v>
      </c>
      <c r="F7" s="30" t="s">
        <v>10</v>
      </c>
    </row>
    <row r="8" spans="1:9" s="12" customForma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11">
        <v>6</v>
      </c>
    </row>
    <row r="9" spans="1:9" ht="15" customHeight="1">
      <c r="A9" s="99" t="s">
        <v>54</v>
      </c>
      <c r="B9" s="102" t="s">
        <v>75</v>
      </c>
      <c r="C9" s="8">
        <v>2022</v>
      </c>
      <c r="D9" s="4" t="s">
        <v>52</v>
      </c>
      <c r="E9" s="77" t="s">
        <v>86</v>
      </c>
      <c r="F9" s="59"/>
      <c r="I9" s="1" t="s">
        <v>15</v>
      </c>
    </row>
    <row r="10" spans="1:9" ht="15" customHeight="1">
      <c r="A10" s="100"/>
      <c r="B10" s="102"/>
      <c r="C10" s="8">
        <v>2023</v>
      </c>
      <c r="D10" s="4" t="s">
        <v>52</v>
      </c>
      <c r="E10" s="77" t="s">
        <v>86</v>
      </c>
      <c r="F10" s="73"/>
    </row>
    <row r="11" spans="1:9" ht="15" customHeight="1">
      <c r="A11" s="100"/>
      <c r="B11" s="102"/>
      <c r="C11" s="8">
        <v>2024</v>
      </c>
      <c r="D11" s="4" t="s">
        <v>52</v>
      </c>
      <c r="E11" s="77" t="s">
        <v>86</v>
      </c>
      <c r="F11" s="73"/>
    </row>
    <row r="12" spans="1:9" ht="21" customHeight="1">
      <c r="A12" s="100"/>
      <c r="B12" s="102"/>
      <c r="C12" s="8">
        <v>2025</v>
      </c>
      <c r="D12" s="4" t="s">
        <v>52</v>
      </c>
      <c r="E12" s="77" t="s">
        <v>86</v>
      </c>
      <c r="F12" s="74"/>
    </row>
    <row r="13" spans="1:9" ht="15" customHeight="1">
      <c r="A13" s="100"/>
      <c r="B13" s="103" t="s">
        <v>76</v>
      </c>
      <c r="C13" s="8">
        <v>2022</v>
      </c>
      <c r="D13" s="4" t="s">
        <v>52</v>
      </c>
      <c r="E13" s="77" t="s">
        <v>86</v>
      </c>
      <c r="F13" s="75">
        <v>1</v>
      </c>
    </row>
    <row r="14" spans="1:9" ht="15" customHeight="1">
      <c r="A14" s="100"/>
      <c r="B14" s="104"/>
      <c r="C14" s="8">
        <v>2023</v>
      </c>
      <c r="D14" s="4" t="s">
        <v>52</v>
      </c>
      <c r="E14" s="77" t="s">
        <v>86</v>
      </c>
      <c r="F14" s="75">
        <v>1</v>
      </c>
    </row>
    <row r="15" spans="1:9" ht="15" customHeight="1">
      <c r="A15" s="100"/>
      <c r="B15" s="104"/>
      <c r="C15" s="8">
        <v>2024</v>
      </c>
      <c r="D15" s="4" t="s">
        <v>52</v>
      </c>
      <c r="E15" s="77" t="s">
        <v>86</v>
      </c>
      <c r="F15" s="75">
        <v>1</v>
      </c>
    </row>
    <row r="16" spans="1:9" ht="53.25" customHeight="1">
      <c r="A16" s="100"/>
      <c r="B16" s="105"/>
      <c r="C16" s="8">
        <v>2025</v>
      </c>
      <c r="D16" s="4" t="s">
        <v>52</v>
      </c>
      <c r="E16" s="77" t="s">
        <v>86</v>
      </c>
      <c r="F16" s="70">
        <v>1</v>
      </c>
    </row>
    <row r="17" spans="1:6" ht="15" customHeight="1">
      <c r="A17" s="99" t="s">
        <v>55</v>
      </c>
      <c r="B17" s="103" t="s">
        <v>56</v>
      </c>
      <c r="C17" s="8">
        <v>2022</v>
      </c>
      <c r="D17" s="8" t="s">
        <v>60</v>
      </c>
      <c r="E17" s="10" t="s">
        <v>86</v>
      </c>
      <c r="F17" s="76">
        <v>21</v>
      </c>
    </row>
    <row r="18" spans="1:6" ht="15" customHeight="1">
      <c r="A18" s="100"/>
      <c r="B18" s="104"/>
      <c r="C18" s="8">
        <v>2023</v>
      </c>
      <c r="D18" s="8" t="s">
        <v>60</v>
      </c>
      <c r="E18" s="10" t="s">
        <v>86</v>
      </c>
      <c r="F18" s="76">
        <v>17</v>
      </c>
    </row>
    <row r="19" spans="1:6" ht="15" customHeight="1">
      <c r="A19" s="100"/>
      <c r="B19" s="104"/>
      <c r="C19" s="8">
        <v>2024</v>
      </c>
      <c r="D19" s="8" t="s">
        <v>60</v>
      </c>
      <c r="E19" s="10" t="s">
        <v>86</v>
      </c>
      <c r="F19" s="76">
        <v>12</v>
      </c>
    </row>
    <row r="20" spans="1:6" ht="16.5" customHeight="1">
      <c r="A20" s="100"/>
      <c r="B20" s="105"/>
      <c r="C20" s="8">
        <v>2025</v>
      </c>
      <c r="D20" s="8" t="s">
        <v>60</v>
      </c>
      <c r="E20" s="10" t="s">
        <v>86</v>
      </c>
      <c r="F20" s="76">
        <v>6</v>
      </c>
    </row>
    <row r="21" spans="1:6" ht="15" customHeight="1">
      <c r="A21" s="100"/>
      <c r="B21" s="106" t="s">
        <v>57</v>
      </c>
      <c r="C21" s="8">
        <v>2022</v>
      </c>
      <c r="D21" s="8" t="s">
        <v>52</v>
      </c>
      <c r="E21" s="10" t="s">
        <v>86</v>
      </c>
      <c r="F21" s="76">
        <v>35</v>
      </c>
    </row>
    <row r="22" spans="1:6" ht="15" customHeight="1">
      <c r="A22" s="100"/>
      <c r="B22" s="109"/>
      <c r="C22" s="8">
        <v>2023</v>
      </c>
      <c r="D22" s="8" t="s">
        <v>52</v>
      </c>
      <c r="E22" s="10" t="s">
        <v>86</v>
      </c>
      <c r="F22" s="76">
        <v>17</v>
      </c>
    </row>
    <row r="23" spans="1:6" ht="15" customHeight="1">
      <c r="A23" s="100"/>
      <c r="B23" s="109"/>
      <c r="C23" s="8">
        <v>2024</v>
      </c>
      <c r="D23" s="8" t="s">
        <v>52</v>
      </c>
      <c r="E23" s="10" t="s">
        <v>86</v>
      </c>
      <c r="F23" s="76">
        <v>12</v>
      </c>
    </row>
    <row r="24" spans="1:6" ht="15" customHeight="1">
      <c r="A24" s="100"/>
      <c r="B24" s="110"/>
      <c r="C24" s="8">
        <v>2025</v>
      </c>
      <c r="D24" s="8" t="s">
        <v>52</v>
      </c>
      <c r="E24" s="10" t="s">
        <v>86</v>
      </c>
      <c r="F24" s="76">
        <v>6</v>
      </c>
    </row>
    <row r="25" spans="1:6" ht="15" customHeight="1">
      <c r="A25" s="100"/>
      <c r="B25" s="103" t="s">
        <v>53</v>
      </c>
      <c r="C25" s="8">
        <v>2022</v>
      </c>
      <c r="D25" s="8" t="s">
        <v>52</v>
      </c>
      <c r="E25" s="10" t="s">
        <v>86</v>
      </c>
      <c r="F25" s="76">
        <v>21</v>
      </c>
    </row>
    <row r="26" spans="1:6" ht="15" customHeight="1">
      <c r="A26" s="100"/>
      <c r="B26" s="104"/>
      <c r="C26" s="8">
        <v>2023</v>
      </c>
      <c r="D26" s="8" t="s">
        <v>52</v>
      </c>
      <c r="E26" s="10" t="s">
        <v>86</v>
      </c>
      <c r="F26" s="76">
        <v>17</v>
      </c>
    </row>
    <row r="27" spans="1:6" ht="15" customHeight="1">
      <c r="A27" s="100"/>
      <c r="B27" s="104"/>
      <c r="C27" s="8">
        <v>2024</v>
      </c>
      <c r="D27" s="8" t="s">
        <v>52</v>
      </c>
      <c r="E27" s="10" t="s">
        <v>86</v>
      </c>
      <c r="F27" s="76">
        <v>12</v>
      </c>
    </row>
    <row r="28" spans="1:6" ht="15" customHeight="1">
      <c r="A28" s="100"/>
      <c r="B28" s="105"/>
      <c r="C28" s="8">
        <v>2025</v>
      </c>
      <c r="D28" s="8" t="s">
        <v>52</v>
      </c>
      <c r="E28" s="10" t="s">
        <v>86</v>
      </c>
      <c r="F28" s="76">
        <v>6</v>
      </c>
    </row>
    <row r="29" spans="1:6" ht="15" customHeight="1">
      <c r="A29" s="100"/>
      <c r="B29" s="106" t="s">
        <v>58</v>
      </c>
      <c r="C29" s="8">
        <v>2022</v>
      </c>
      <c r="D29" s="8" t="s">
        <v>52</v>
      </c>
      <c r="E29" s="10" t="s">
        <v>86</v>
      </c>
      <c r="F29" s="76">
        <v>20</v>
      </c>
    </row>
    <row r="30" spans="1:6" ht="15" customHeight="1">
      <c r="A30" s="100"/>
      <c r="B30" s="107"/>
      <c r="C30" s="8">
        <v>2023</v>
      </c>
      <c r="D30" s="8" t="s">
        <v>52</v>
      </c>
      <c r="E30" s="10" t="s">
        <v>86</v>
      </c>
      <c r="F30" s="76">
        <v>18</v>
      </c>
    </row>
    <row r="31" spans="1:6" ht="15" customHeight="1">
      <c r="A31" s="100"/>
      <c r="B31" s="107"/>
      <c r="C31" s="8">
        <v>2024</v>
      </c>
      <c r="D31" s="8" t="s">
        <v>52</v>
      </c>
      <c r="E31" s="10" t="s">
        <v>86</v>
      </c>
      <c r="F31" s="76">
        <v>12</v>
      </c>
    </row>
    <row r="32" spans="1:6" ht="15" customHeight="1">
      <c r="A32" s="100"/>
      <c r="B32" s="108"/>
      <c r="C32" s="8">
        <v>2025</v>
      </c>
      <c r="D32" s="8" t="s">
        <v>52</v>
      </c>
      <c r="E32" s="10" t="s">
        <v>86</v>
      </c>
      <c r="F32" s="76">
        <v>6</v>
      </c>
    </row>
    <row r="33" spans="1:6" ht="15" customHeight="1">
      <c r="A33" s="100"/>
      <c r="B33" s="106" t="s">
        <v>59</v>
      </c>
      <c r="C33" s="8">
        <v>2022</v>
      </c>
      <c r="D33" s="8" t="s">
        <v>52</v>
      </c>
      <c r="E33" s="10" t="s">
        <v>86</v>
      </c>
      <c r="F33" s="76">
        <v>8</v>
      </c>
    </row>
    <row r="34" spans="1:6" ht="15" customHeight="1">
      <c r="A34" s="100"/>
      <c r="B34" s="107"/>
      <c r="C34" s="8">
        <v>2023</v>
      </c>
      <c r="D34" s="8" t="s">
        <v>52</v>
      </c>
      <c r="E34" s="10" t="s">
        <v>86</v>
      </c>
      <c r="F34" s="76">
        <v>30</v>
      </c>
    </row>
    <row r="35" spans="1:6" ht="15" customHeight="1">
      <c r="A35" s="100"/>
      <c r="B35" s="107"/>
      <c r="C35" s="8">
        <v>2024</v>
      </c>
      <c r="D35" s="8" t="s">
        <v>52</v>
      </c>
      <c r="E35" s="10" t="s">
        <v>86</v>
      </c>
      <c r="F35" s="76">
        <v>12</v>
      </c>
    </row>
    <row r="36" spans="1:6" ht="46.5" customHeight="1">
      <c r="A36" s="101"/>
      <c r="B36" s="108"/>
      <c r="C36" s="8">
        <v>2025</v>
      </c>
      <c r="D36" s="8" t="s">
        <v>52</v>
      </c>
      <c r="E36" s="10" t="s">
        <v>86</v>
      </c>
      <c r="F36" s="76">
        <v>6</v>
      </c>
    </row>
    <row r="37" spans="1:6" ht="37.5" customHeight="1">
      <c r="A37" s="99" t="s">
        <v>61</v>
      </c>
      <c r="B37" s="103" t="s">
        <v>63</v>
      </c>
      <c r="C37" s="8">
        <v>2022</v>
      </c>
      <c r="D37" s="8" t="s">
        <v>69</v>
      </c>
      <c r="E37" s="77" t="s">
        <v>86</v>
      </c>
      <c r="F37" s="9">
        <v>1</v>
      </c>
    </row>
    <row r="38" spans="1:6" ht="36.75" customHeight="1">
      <c r="A38" s="100"/>
      <c r="B38" s="104"/>
      <c r="C38" s="8">
        <v>2023</v>
      </c>
      <c r="D38" s="8" t="s">
        <v>69</v>
      </c>
      <c r="E38" s="77" t="s">
        <v>86</v>
      </c>
      <c r="F38" s="9">
        <v>1</v>
      </c>
    </row>
    <row r="39" spans="1:6" ht="36" customHeight="1">
      <c r="A39" s="100"/>
      <c r="B39" s="104"/>
      <c r="C39" s="8">
        <v>2024</v>
      </c>
      <c r="D39" s="8" t="s">
        <v>69</v>
      </c>
      <c r="E39" s="77" t="s">
        <v>86</v>
      </c>
      <c r="F39" s="9">
        <v>1</v>
      </c>
    </row>
    <row r="40" spans="1:6" ht="39" customHeight="1">
      <c r="A40" s="101"/>
      <c r="B40" s="105"/>
      <c r="C40" s="8">
        <v>2025</v>
      </c>
      <c r="D40" s="8" t="s">
        <v>69</v>
      </c>
      <c r="E40" s="77" t="s">
        <v>86</v>
      </c>
      <c r="F40" s="9">
        <v>1</v>
      </c>
    </row>
  </sheetData>
  <mergeCells count="13">
    <mergeCell ref="A4:F4"/>
    <mergeCell ref="A5:F5"/>
    <mergeCell ref="B17:B20"/>
    <mergeCell ref="B25:B28"/>
    <mergeCell ref="A17:A36"/>
    <mergeCell ref="A9:A16"/>
    <mergeCell ref="A37:A40"/>
    <mergeCell ref="B9:B12"/>
    <mergeCell ref="B13:B16"/>
    <mergeCell ref="B29:B32"/>
    <mergeCell ref="B33:B36"/>
    <mergeCell ref="B21:B24"/>
    <mergeCell ref="B37:B40"/>
  </mergeCells>
  <phoneticPr fontId="3" type="noConversion"/>
  <hyperlinks>
    <hyperlink ref="F2" location="sub_1000" display="sub_1000"/>
  </hyperlinks>
  <pageMargins left="0.78740157480314965" right="0.19685039370078741" top="0.39370078740157483" bottom="0.19685039370078741" header="0" footer="0"/>
  <pageSetup paperSize="9" scale="8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4"/>
  <sheetViews>
    <sheetView zoomScaleSheetLayoutView="80" workbookViewId="0">
      <pane ySplit="9" topLeftCell="A10" activePane="bottomLeft" state="frozen"/>
      <selection pane="bottomLeft" activeCell="E14" sqref="E14"/>
    </sheetView>
  </sheetViews>
  <sheetFormatPr defaultRowHeight="18.75"/>
  <cols>
    <col min="1" max="1" width="47.42578125" style="13" customWidth="1"/>
    <col min="2" max="2" width="25.42578125" style="14" customWidth="1"/>
    <col min="3" max="3" width="14.7109375" style="15" customWidth="1"/>
    <col min="4" max="4" width="14.7109375" style="26" customWidth="1"/>
    <col min="5" max="7" width="14.7109375" style="16" customWidth="1"/>
    <col min="8" max="8" width="15.28515625" style="16" customWidth="1"/>
    <col min="9" max="9" width="14.7109375" style="16" customWidth="1"/>
    <col min="10" max="10" width="13.5703125" style="16" bestFit="1" customWidth="1"/>
    <col min="11" max="16384" width="9.140625" style="16"/>
  </cols>
  <sheetData>
    <row r="1" spans="1:10" ht="16.5" customHeight="1">
      <c r="I1" s="71" t="s">
        <v>46</v>
      </c>
    </row>
    <row r="2" spans="1:10">
      <c r="I2" s="18" t="s">
        <v>47</v>
      </c>
    </row>
    <row r="3" spans="1:10" ht="9.75" customHeight="1">
      <c r="J3" s="19"/>
    </row>
    <row r="4" spans="1:10">
      <c r="B4" s="20"/>
      <c r="C4" s="20"/>
      <c r="D4" s="21" t="s">
        <v>48</v>
      </c>
      <c r="E4" s="20"/>
      <c r="F4" s="20"/>
      <c r="G4" s="20"/>
      <c r="H4" s="20"/>
      <c r="I4" s="20"/>
    </row>
    <row r="5" spans="1:10" s="22" customFormat="1">
      <c r="A5" s="44"/>
      <c r="B5" s="45"/>
      <c r="C5" s="45"/>
      <c r="D5" s="46" t="s">
        <v>62</v>
      </c>
      <c r="E5" s="45"/>
      <c r="F5" s="45"/>
      <c r="G5" s="45"/>
      <c r="H5" s="45"/>
      <c r="I5" s="45"/>
    </row>
    <row r="6" spans="1:10">
      <c r="I6" s="17" t="s">
        <v>31</v>
      </c>
    </row>
    <row r="7" spans="1:10" ht="18.75" customHeight="1">
      <c r="A7" s="126" t="s">
        <v>12</v>
      </c>
      <c r="B7" s="124" t="s">
        <v>16</v>
      </c>
      <c r="C7" s="124" t="s">
        <v>3</v>
      </c>
      <c r="D7" s="124" t="s">
        <v>4</v>
      </c>
      <c r="E7" s="124"/>
      <c r="F7" s="124"/>
      <c r="G7" s="124"/>
      <c r="H7" s="124"/>
      <c r="I7" s="124"/>
    </row>
    <row r="8" spans="1:10" ht="63">
      <c r="A8" s="127"/>
      <c r="B8" s="124"/>
      <c r="C8" s="124"/>
      <c r="D8" s="27" t="s">
        <v>0</v>
      </c>
      <c r="E8" s="25" t="s">
        <v>5</v>
      </c>
      <c r="F8" s="25" t="s">
        <v>6</v>
      </c>
      <c r="G8" s="25" t="s">
        <v>13</v>
      </c>
      <c r="H8" s="25" t="s">
        <v>7</v>
      </c>
      <c r="I8" s="25" t="s">
        <v>14</v>
      </c>
    </row>
    <row r="9" spans="1:10">
      <c r="A9" s="23">
        <v>1</v>
      </c>
      <c r="B9" s="23">
        <v>2</v>
      </c>
      <c r="C9" s="23">
        <v>3</v>
      </c>
      <c r="D9" s="25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</row>
    <row r="10" spans="1:10" s="26" customFormat="1" ht="21.75" customHeight="1">
      <c r="A10" s="113" t="s">
        <v>66</v>
      </c>
      <c r="B10" s="116"/>
      <c r="C10" s="67">
        <v>2022</v>
      </c>
      <c r="D10" s="58">
        <f>E10+F10+G10+H10+I10</f>
        <v>106079.90000000001</v>
      </c>
      <c r="E10" s="58">
        <v>827</v>
      </c>
      <c r="F10" s="58">
        <v>96959.1</v>
      </c>
      <c r="G10" s="58">
        <v>7970.7</v>
      </c>
      <c r="H10" s="58">
        <v>323.10000000000002</v>
      </c>
      <c r="I10" s="58">
        <v>0</v>
      </c>
    </row>
    <row r="11" spans="1:10" s="26" customFormat="1" ht="20.25" customHeight="1">
      <c r="A11" s="114"/>
      <c r="B11" s="117"/>
      <c r="C11" s="67">
        <v>2023</v>
      </c>
      <c r="D11" s="58">
        <v>45773.5</v>
      </c>
      <c r="E11" s="58">
        <v>982</v>
      </c>
      <c r="F11" s="58">
        <v>37034</v>
      </c>
      <c r="G11" s="58">
        <v>7404.2</v>
      </c>
      <c r="H11" s="58">
        <v>353.3</v>
      </c>
      <c r="I11" s="58">
        <v>0</v>
      </c>
    </row>
    <row r="12" spans="1:10" s="26" customFormat="1" ht="20.25" customHeight="1">
      <c r="A12" s="114"/>
      <c r="B12" s="117"/>
      <c r="C12" s="67">
        <v>2024</v>
      </c>
      <c r="D12" s="58">
        <v>33508.199999999997</v>
      </c>
      <c r="E12" s="58">
        <v>982</v>
      </c>
      <c r="F12" s="58">
        <v>24454.2</v>
      </c>
      <c r="G12" s="58">
        <v>7757.7</v>
      </c>
      <c r="H12" s="58">
        <v>314.3</v>
      </c>
      <c r="I12" s="58">
        <v>0</v>
      </c>
    </row>
    <row r="13" spans="1:10" s="26" customFormat="1" ht="21.75" customHeight="1">
      <c r="A13" s="114"/>
      <c r="B13" s="117"/>
      <c r="C13" s="67">
        <v>2025</v>
      </c>
      <c r="D13" s="58">
        <v>33152.400000000001</v>
      </c>
      <c r="E13" s="58">
        <v>945.7</v>
      </c>
      <c r="F13" s="58">
        <v>24432.2</v>
      </c>
      <c r="G13" s="58">
        <v>7757.7</v>
      </c>
      <c r="H13" s="58">
        <v>16.8</v>
      </c>
      <c r="I13" s="58">
        <v>0</v>
      </c>
    </row>
    <row r="14" spans="1:10" s="26" customFormat="1" ht="33" customHeight="1">
      <c r="A14" s="115"/>
      <c r="B14" s="118"/>
      <c r="C14" s="67" t="s">
        <v>8</v>
      </c>
      <c r="D14" s="58">
        <v>218514</v>
      </c>
      <c r="E14" s="58">
        <v>3736.7</v>
      </c>
      <c r="F14" s="58">
        <v>182879.5</v>
      </c>
      <c r="G14" s="81">
        <f>G10+G11+G12+G13</f>
        <v>30890.3</v>
      </c>
      <c r="H14" s="58">
        <v>1007.5</v>
      </c>
      <c r="I14" s="58">
        <v>0</v>
      </c>
      <c r="J14" s="72"/>
    </row>
    <row r="15" spans="1:10">
      <c r="A15" s="66" t="s">
        <v>83</v>
      </c>
      <c r="B15" s="65"/>
      <c r="C15" s="61"/>
      <c r="D15" s="62"/>
      <c r="E15" s="63"/>
      <c r="F15" s="63"/>
      <c r="G15" s="63"/>
      <c r="H15" s="63"/>
      <c r="I15" s="64"/>
    </row>
    <row r="16" spans="1:10" s="26" customFormat="1" ht="18.75" customHeight="1">
      <c r="A16" s="113" t="s">
        <v>84</v>
      </c>
      <c r="B16" s="116"/>
      <c r="C16" s="67">
        <v>2022</v>
      </c>
      <c r="D16" s="58">
        <v>97442.1</v>
      </c>
      <c r="E16" s="58">
        <v>827</v>
      </c>
      <c r="F16" s="58">
        <v>96615.1</v>
      </c>
      <c r="G16" s="58">
        <v>0</v>
      </c>
      <c r="H16" s="58">
        <v>0</v>
      </c>
      <c r="I16" s="58">
        <v>0</v>
      </c>
    </row>
    <row r="17" spans="1:9" s="26" customFormat="1" ht="18.75" customHeight="1">
      <c r="A17" s="114"/>
      <c r="B17" s="117"/>
      <c r="C17" s="67">
        <v>2023</v>
      </c>
      <c r="D17" s="58">
        <v>37672</v>
      </c>
      <c r="E17" s="58">
        <v>982</v>
      </c>
      <c r="F17" s="58">
        <v>36690</v>
      </c>
      <c r="G17" s="58">
        <v>0</v>
      </c>
      <c r="H17" s="58">
        <v>0</v>
      </c>
      <c r="I17" s="58">
        <v>0</v>
      </c>
    </row>
    <row r="18" spans="1:9" s="26" customFormat="1" ht="21.75" customHeight="1">
      <c r="A18" s="114"/>
      <c r="B18" s="117"/>
      <c r="C18" s="67">
        <v>2024</v>
      </c>
      <c r="D18" s="58">
        <v>25092.2</v>
      </c>
      <c r="E18" s="58">
        <v>982</v>
      </c>
      <c r="F18" s="58">
        <v>24110.2</v>
      </c>
      <c r="G18" s="58">
        <v>0</v>
      </c>
      <c r="H18" s="58">
        <v>0</v>
      </c>
      <c r="I18" s="58">
        <v>0</v>
      </c>
    </row>
    <row r="19" spans="1:9" s="26" customFormat="1" ht="19.5" customHeight="1">
      <c r="A19" s="114"/>
      <c r="B19" s="117"/>
      <c r="C19" s="67">
        <v>2025</v>
      </c>
      <c r="D19" s="58">
        <v>25033.9</v>
      </c>
      <c r="E19" s="58">
        <v>945.7</v>
      </c>
      <c r="F19" s="58">
        <v>24088.2</v>
      </c>
      <c r="G19" s="58">
        <v>0</v>
      </c>
      <c r="H19" s="58">
        <v>0</v>
      </c>
      <c r="I19" s="58">
        <v>0</v>
      </c>
    </row>
    <row r="20" spans="1:9" s="26" customFormat="1" ht="31.5" customHeight="1">
      <c r="A20" s="115"/>
      <c r="B20" s="118"/>
      <c r="C20" s="68" t="s">
        <v>8</v>
      </c>
      <c r="D20" s="58">
        <v>185240.2</v>
      </c>
      <c r="E20" s="58">
        <v>3736.7</v>
      </c>
      <c r="F20" s="58">
        <v>181503.5</v>
      </c>
      <c r="G20" s="58">
        <v>0</v>
      </c>
      <c r="H20" s="58">
        <v>0</v>
      </c>
      <c r="I20" s="58">
        <v>0</v>
      </c>
    </row>
    <row r="21" spans="1:9" s="26" customFormat="1" ht="19.5" customHeight="1">
      <c r="A21" s="113" t="s">
        <v>85</v>
      </c>
      <c r="B21" s="116"/>
      <c r="C21" s="67">
        <v>2022</v>
      </c>
      <c r="D21" s="58">
        <v>97442.1</v>
      </c>
      <c r="E21" s="58">
        <v>827</v>
      </c>
      <c r="F21" s="58">
        <v>96615.1</v>
      </c>
      <c r="G21" s="58">
        <v>0</v>
      </c>
      <c r="H21" s="58">
        <v>0</v>
      </c>
      <c r="I21" s="58">
        <v>0</v>
      </c>
    </row>
    <row r="22" spans="1:9" s="26" customFormat="1" ht="20.25" customHeight="1">
      <c r="A22" s="114"/>
      <c r="B22" s="117"/>
      <c r="C22" s="67">
        <v>2023</v>
      </c>
      <c r="D22" s="58">
        <v>37672</v>
      </c>
      <c r="E22" s="58">
        <v>982</v>
      </c>
      <c r="F22" s="58">
        <v>36690</v>
      </c>
      <c r="G22" s="58">
        <v>0</v>
      </c>
      <c r="H22" s="58">
        <v>0</v>
      </c>
      <c r="I22" s="58">
        <v>0</v>
      </c>
    </row>
    <row r="23" spans="1:9" s="26" customFormat="1" ht="21" customHeight="1">
      <c r="A23" s="114"/>
      <c r="B23" s="117"/>
      <c r="C23" s="67">
        <v>2024</v>
      </c>
      <c r="D23" s="58">
        <v>25092.2</v>
      </c>
      <c r="E23" s="58">
        <v>982</v>
      </c>
      <c r="F23" s="58">
        <v>24110.2</v>
      </c>
      <c r="G23" s="58">
        <v>0</v>
      </c>
      <c r="H23" s="58">
        <v>0</v>
      </c>
      <c r="I23" s="58">
        <v>0</v>
      </c>
    </row>
    <row r="24" spans="1:9" s="26" customFormat="1" ht="21" customHeight="1">
      <c r="A24" s="114"/>
      <c r="B24" s="117"/>
      <c r="C24" s="67">
        <v>2025</v>
      </c>
      <c r="D24" s="58">
        <v>25033.9</v>
      </c>
      <c r="E24" s="58">
        <v>945.7</v>
      </c>
      <c r="F24" s="58">
        <v>24088.2</v>
      </c>
      <c r="G24" s="58">
        <v>0</v>
      </c>
      <c r="H24" s="58">
        <v>0</v>
      </c>
      <c r="I24" s="58">
        <v>0</v>
      </c>
    </row>
    <row r="25" spans="1:9" s="26" customFormat="1" ht="27" customHeight="1">
      <c r="A25" s="115"/>
      <c r="B25" s="118"/>
      <c r="C25" s="68" t="s">
        <v>8</v>
      </c>
      <c r="D25" s="58">
        <v>185240.2</v>
      </c>
      <c r="E25" s="58">
        <v>3736.7</v>
      </c>
      <c r="F25" s="58">
        <v>181503.5</v>
      </c>
      <c r="G25" s="58">
        <v>0</v>
      </c>
      <c r="H25" s="58">
        <v>0</v>
      </c>
      <c r="I25" s="58">
        <v>0</v>
      </c>
    </row>
    <row r="26" spans="1:9" s="26" customFormat="1" ht="22.5" customHeight="1">
      <c r="A26" s="113" t="s">
        <v>49</v>
      </c>
      <c r="B26" s="116"/>
      <c r="C26" s="67">
        <v>2022</v>
      </c>
      <c r="D26" s="58">
        <v>97442.1</v>
      </c>
      <c r="E26" s="58">
        <v>827</v>
      </c>
      <c r="F26" s="58">
        <v>96615.1</v>
      </c>
      <c r="G26" s="58">
        <v>0</v>
      </c>
      <c r="H26" s="58">
        <v>0</v>
      </c>
      <c r="I26" s="58">
        <v>0</v>
      </c>
    </row>
    <row r="27" spans="1:9" s="26" customFormat="1" ht="20.25" customHeight="1">
      <c r="A27" s="114"/>
      <c r="B27" s="117"/>
      <c r="C27" s="67">
        <v>2023</v>
      </c>
      <c r="D27" s="58">
        <v>37672</v>
      </c>
      <c r="E27" s="58">
        <v>982</v>
      </c>
      <c r="F27" s="58">
        <v>36690</v>
      </c>
      <c r="G27" s="58">
        <v>0</v>
      </c>
      <c r="H27" s="58">
        <v>0</v>
      </c>
      <c r="I27" s="58">
        <v>0</v>
      </c>
    </row>
    <row r="28" spans="1:9" s="26" customFormat="1" ht="21" customHeight="1">
      <c r="A28" s="114"/>
      <c r="B28" s="117"/>
      <c r="C28" s="67">
        <v>2024</v>
      </c>
      <c r="D28" s="58">
        <v>25092.2</v>
      </c>
      <c r="E28" s="58">
        <v>982</v>
      </c>
      <c r="F28" s="58">
        <v>24110.2</v>
      </c>
      <c r="G28" s="58">
        <v>0</v>
      </c>
      <c r="H28" s="58">
        <v>0</v>
      </c>
      <c r="I28" s="58">
        <v>0</v>
      </c>
    </row>
    <row r="29" spans="1:9" s="26" customFormat="1" ht="22.5" customHeight="1">
      <c r="A29" s="114"/>
      <c r="B29" s="117"/>
      <c r="C29" s="67">
        <v>2025</v>
      </c>
      <c r="D29" s="58">
        <v>25033.9</v>
      </c>
      <c r="E29" s="58">
        <v>945.7</v>
      </c>
      <c r="F29" s="58">
        <v>24088.2</v>
      </c>
      <c r="G29" s="58">
        <v>0</v>
      </c>
      <c r="H29" s="58">
        <v>0</v>
      </c>
      <c r="I29" s="58">
        <v>0</v>
      </c>
    </row>
    <row r="30" spans="1:9" s="26" customFormat="1" ht="36.75" customHeight="1">
      <c r="A30" s="115"/>
      <c r="B30" s="118"/>
      <c r="C30" s="68" t="s">
        <v>8</v>
      </c>
      <c r="D30" s="58">
        <v>185240.2</v>
      </c>
      <c r="E30" s="58">
        <v>3736.7</v>
      </c>
      <c r="F30" s="58">
        <v>181503.5</v>
      </c>
      <c r="G30" s="58">
        <v>0</v>
      </c>
      <c r="H30" s="58">
        <v>0</v>
      </c>
      <c r="I30" s="58">
        <v>0</v>
      </c>
    </row>
    <row r="31" spans="1:9" ht="21.75" customHeight="1">
      <c r="A31" s="103" t="s">
        <v>67</v>
      </c>
      <c r="B31" s="119" t="s">
        <v>65</v>
      </c>
      <c r="C31" s="23">
        <v>2022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</row>
    <row r="32" spans="1:9" ht="21.75" customHeight="1">
      <c r="A32" s="104"/>
      <c r="B32" s="119"/>
      <c r="C32" s="23">
        <v>2023</v>
      </c>
      <c r="D32" s="50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</row>
    <row r="33" spans="1:9" ht="19.5" customHeight="1">
      <c r="A33" s="104"/>
      <c r="B33" s="119"/>
      <c r="C33" s="23">
        <v>2024</v>
      </c>
      <c r="D33" s="50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</row>
    <row r="34" spans="1:9" ht="26.25" customHeight="1">
      <c r="A34" s="104"/>
      <c r="B34" s="119"/>
      <c r="C34" s="23">
        <v>2025</v>
      </c>
      <c r="D34" s="50">
        <f>SUM(E34:I34)</f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</row>
    <row r="35" spans="1:9" ht="52.5" customHeight="1">
      <c r="A35" s="105"/>
      <c r="B35" s="119"/>
      <c r="C35" s="52" t="s">
        <v>8</v>
      </c>
      <c r="D35" s="53">
        <f t="shared" ref="D35:I35" si="0">SUM(D31:D34)</f>
        <v>0</v>
      </c>
      <c r="E35" s="53">
        <f t="shared" si="0"/>
        <v>0</v>
      </c>
      <c r="F35" s="53">
        <f t="shared" si="0"/>
        <v>0</v>
      </c>
      <c r="G35" s="53">
        <f t="shared" si="0"/>
        <v>0</v>
      </c>
      <c r="H35" s="53">
        <f t="shared" si="0"/>
        <v>0</v>
      </c>
      <c r="I35" s="53">
        <f t="shared" si="0"/>
        <v>0</v>
      </c>
    </row>
    <row r="36" spans="1:9">
      <c r="A36" s="103" t="s">
        <v>89</v>
      </c>
      <c r="B36" s="119" t="s">
        <v>82</v>
      </c>
      <c r="C36" s="23">
        <v>2022</v>
      </c>
      <c r="D36" s="54">
        <f>E36+F36+G36</f>
        <v>97442.1</v>
      </c>
      <c r="E36" s="51">
        <v>827</v>
      </c>
      <c r="F36" s="54">
        <v>96615.1</v>
      </c>
      <c r="G36" s="51">
        <v>0</v>
      </c>
      <c r="H36" s="51">
        <v>0</v>
      </c>
      <c r="I36" s="51">
        <v>0</v>
      </c>
    </row>
    <row r="37" spans="1:9">
      <c r="A37" s="104"/>
      <c r="B37" s="119"/>
      <c r="C37" s="23">
        <v>2023</v>
      </c>
      <c r="D37" s="54">
        <f>E37+F37+G37+H37+I37</f>
        <v>37672</v>
      </c>
      <c r="E37" s="51">
        <v>982</v>
      </c>
      <c r="F37" s="54">
        <v>36690</v>
      </c>
      <c r="G37" s="51">
        <v>0</v>
      </c>
      <c r="H37" s="51">
        <v>0</v>
      </c>
      <c r="I37" s="51">
        <v>0</v>
      </c>
    </row>
    <row r="38" spans="1:9">
      <c r="A38" s="104"/>
      <c r="B38" s="119"/>
      <c r="C38" s="23">
        <v>2024</v>
      </c>
      <c r="D38" s="54">
        <f>E38+F38+G38+H38+I38</f>
        <v>25092.2</v>
      </c>
      <c r="E38" s="51">
        <v>982</v>
      </c>
      <c r="F38" s="54">
        <v>24110.2</v>
      </c>
      <c r="G38" s="51">
        <v>0</v>
      </c>
      <c r="H38" s="51">
        <v>0</v>
      </c>
      <c r="I38" s="51">
        <v>0</v>
      </c>
    </row>
    <row r="39" spans="1:9">
      <c r="A39" s="104"/>
      <c r="B39" s="119"/>
      <c r="C39" s="23">
        <v>2025</v>
      </c>
      <c r="D39" s="54">
        <f>E39+F39+G39+H39+I39</f>
        <v>25033.9</v>
      </c>
      <c r="E39" s="51">
        <v>945.7</v>
      </c>
      <c r="F39" s="54">
        <v>24088.2</v>
      </c>
      <c r="G39" s="51">
        <v>0</v>
      </c>
      <c r="H39" s="51">
        <v>0</v>
      </c>
      <c r="I39" s="51">
        <v>0</v>
      </c>
    </row>
    <row r="40" spans="1:9" ht="24.75" customHeight="1">
      <c r="A40" s="105"/>
      <c r="B40" s="119"/>
      <c r="C40" s="52" t="s">
        <v>8</v>
      </c>
      <c r="D40" s="55">
        <f>D36+D37+D38+D39</f>
        <v>185240.2</v>
      </c>
      <c r="E40" s="55">
        <f>E36+E37+E38+E39</f>
        <v>3736.7</v>
      </c>
      <c r="F40" s="55">
        <f>F36+F37+F38+F39</f>
        <v>181503.50000000003</v>
      </c>
      <c r="G40" s="55">
        <f t="shared" ref="G40:I40" si="1">SUM(G36:G39)</f>
        <v>0</v>
      </c>
      <c r="H40" s="55">
        <f t="shared" si="1"/>
        <v>0</v>
      </c>
      <c r="I40" s="55">
        <f t="shared" si="1"/>
        <v>0</v>
      </c>
    </row>
    <row r="41" spans="1:9">
      <c r="A41" s="66" t="s">
        <v>81</v>
      </c>
      <c r="B41" s="65"/>
      <c r="C41" s="61"/>
      <c r="D41" s="62"/>
      <c r="E41" s="63"/>
      <c r="F41" s="63"/>
      <c r="G41" s="63"/>
      <c r="H41" s="63"/>
      <c r="I41" s="64"/>
    </row>
    <row r="42" spans="1:9">
      <c r="A42" s="123" t="s">
        <v>8</v>
      </c>
      <c r="B42" s="125"/>
      <c r="C42" s="57">
        <v>2022</v>
      </c>
      <c r="D42" s="48">
        <f>SUM(E42:I42)</f>
        <v>8637.8200000000015</v>
      </c>
      <c r="E42" s="48">
        <f>E48+E64</f>
        <v>0</v>
      </c>
      <c r="F42" s="48">
        <f t="shared" ref="F42:I42" si="2">F48+F64</f>
        <v>344</v>
      </c>
      <c r="G42" s="48">
        <f t="shared" si="2"/>
        <v>7970.72</v>
      </c>
      <c r="H42" s="48">
        <f t="shared" si="2"/>
        <v>323.10000000000002</v>
      </c>
      <c r="I42" s="48">
        <f t="shared" si="2"/>
        <v>0</v>
      </c>
    </row>
    <row r="43" spans="1:9">
      <c r="A43" s="123"/>
      <c r="B43" s="125"/>
      <c r="C43" s="57">
        <v>2023</v>
      </c>
      <c r="D43" s="48">
        <f t="shared" ref="D43:D45" si="3">SUM(E43:I43)</f>
        <v>8101.5</v>
      </c>
      <c r="E43" s="48">
        <f t="shared" ref="E43:I43" si="4">E49+E65</f>
        <v>0</v>
      </c>
      <c r="F43" s="48">
        <f t="shared" si="4"/>
        <v>344</v>
      </c>
      <c r="G43" s="48">
        <f t="shared" si="4"/>
        <v>7404.2</v>
      </c>
      <c r="H43" s="48">
        <f t="shared" si="4"/>
        <v>353.3</v>
      </c>
      <c r="I43" s="48">
        <f t="shared" si="4"/>
        <v>0</v>
      </c>
    </row>
    <row r="44" spans="1:9">
      <c r="A44" s="123"/>
      <c r="B44" s="125"/>
      <c r="C44" s="80">
        <v>2024</v>
      </c>
      <c r="D44" s="48">
        <f t="shared" si="3"/>
        <v>8416</v>
      </c>
      <c r="E44" s="48">
        <f t="shared" ref="E44:I44" si="5">E50+E66</f>
        <v>0</v>
      </c>
      <c r="F44" s="48">
        <f t="shared" si="5"/>
        <v>344</v>
      </c>
      <c r="G44" s="48">
        <f t="shared" si="5"/>
        <v>7757.7</v>
      </c>
      <c r="H44" s="48">
        <f t="shared" si="5"/>
        <v>314.3</v>
      </c>
      <c r="I44" s="48">
        <f t="shared" si="5"/>
        <v>0</v>
      </c>
    </row>
    <row r="45" spans="1:9">
      <c r="A45" s="123"/>
      <c r="B45" s="125"/>
      <c r="C45" s="57">
        <v>2025</v>
      </c>
      <c r="D45" s="48">
        <f t="shared" si="3"/>
        <v>8118.5</v>
      </c>
      <c r="E45" s="48">
        <f t="shared" ref="E45:I45" si="6">E51+E67</f>
        <v>0</v>
      </c>
      <c r="F45" s="48">
        <f t="shared" si="6"/>
        <v>344</v>
      </c>
      <c r="G45" s="48">
        <f t="shared" si="6"/>
        <v>7757.7</v>
      </c>
      <c r="H45" s="48">
        <f t="shared" si="6"/>
        <v>16.8</v>
      </c>
      <c r="I45" s="48">
        <f t="shared" si="6"/>
        <v>0</v>
      </c>
    </row>
    <row r="46" spans="1:9" ht="28.5" customHeight="1">
      <c r="A46" s="123"/>
      <c r="B46" s="125"/>
      <c r="C46" s="57" t="s">
        <v>8</v>
      </c>
      <c r="D46" s="48">
        <f>D42+D43+D44+D45</f>
        <v>33273.82</v>
      </c>
      <c r="E46" s="48">
        <f>E42+E43+E44+E45</f>
        <v>0</v>
      </c>
      <c r="F46" s="48">
        <f>F42+F43+F44+F45</f>
        <v>1376</v>
      </c>
      <c r="G46" s="48">
        <f>G42+G43+G44+G45</f>
        <v>30890.32</v>
      </c>
      <c r="H46" s="48">
        <f t="shared" ref="H46:I46" si="7">SUM(H42:H45)</f>
        <v>1007.5</v>
      </c>
      <c r="I46" s="48">
        <f t="shared" si="7"/>
        <v>0</v>
      </c>
    </row>
    <row r="47" spans="1:9">
      <c r="A47" s="60" t="s">
        <v>51</v>
      </c>
      <c r="B47" s="65"/>
      <c r="C47" s="61"/>
      <c r="D47" s="62"/>
      <c r="E47" s="63"/>
      <c r="F47" s="63"/>
      <c r="G47" s="63"/>
      <c r="H47" s="63"/>
      <c r="I47" s="64"/>
    </row>
    <row r="48" spans="1:9">
      <c r="A48" s="123" t="s">
        <v>8</v>
      </c>
      <c r="B48" s="124"/>
      <c r="C48" s="25">
        <v>2022</v>
      </c>
      <c r="D48" s="47">
        <f>E48+F48+G48+H48+I48</f>
        <v>8293.82</v>
      </c>
      <c r="E48" s="47">
        <f>E53+E58</f>
        <v>0</v>
      </c>
      <c r="F48" s="47">
        <f>F53+F58</f>
        <v>0</v>
      </c>
      <c r="G48" s="47">
        <f t="shared" ref="G48:I48" si="8">G53+G58</f>
        <v>7970.72</v>
      </c>
      <c r="H48" s="47">
        <f t="shared" si="8"/>
        <v>323.10000000000002</v>
      </c>
      <c r="I48" s="47">
        <f t="shared" si="8"/>
        <v>0</v>
      </c>
    </row>
    <row r="49" spans="1:9">
      <c r="A49" s="123"/>
      <c r="B49" s="124"/>
      <c r="C49" s="25">
        <v>2023</v>
      </c>
      <c r="D49" s="47">
        <f>E49+F49+G49+H49+I49</f>
        <v>7757.5</v>
      </c>
      <c r="E49" s="47">
        <f t="shared" ref="E49:I49" si="9">E54+E59</f>
        <v>0</v>
      </c>
      <c r="F49" s="47">
        <f t="shared" si="9"/>
        <v>0</v>
      </c>
      <c r="G49" s="47">
        <f t="shared" si="9"/>
        <v>7404.2</v>
      </c>
      <c r="H49" s="47">
        <f t="shared" si="9"/>
        <v>353.3</v>
      </c>
      <c r="I49" s="47">
        <f t="shared" si="9"/>
        <v>0</v>
      </c>
    </row>
    <row r="50" spans="1:9">
      <c r="A50" s="123"/>
      <c r="B50" s="124"/>
      <c r="C50" s="78">
        <v>2024</v>
      </c>
      <c r="D50" s="47">
        <f>E50+F50+G50+H50+I50</f>
        <v>8072</v>
      </c>
      <c r="E50" s="47">
        <f t="shared" ref="E50:I50" si="10">E55+E60</f>
        <v>0</v>
      </c>
      <c r="F50" s="47">
        <f t="shared" si="10"/>
        <v>0</v>
      </c>
      <c r="G50" s="47">
        <f t="shared" si="10"/>
        <v>7757.7</v>
      </c>
      <c r="H50" s="47">
        <f t="shared" si="10"/>
        <v>314.3</v>
      </c>
      <c r="I50" s="47">
        <f t="shared" si="10"/>
        <v>0</v>
      </c>
    </row>
    <row r="51" spans="1:9">
      <c r="A51" s="123"/>
      <c r="B51" s="124"/>
      <c r="C51" s="25">
        <v>2025</v>
      </c>
      <c r="D51" s="47">
        <f>E51+F51+G51+H51+I51</f>
        <v>7774.5</v>
      </c>
      <c r="E51" s="47">
        <f t="shared" ref="E51:I51" si="11">E56+E61</f>
        <v>0</v>
      </c>
      <c r="F51" s="47">
        <f t="shared" si="11"/>
        <v>0</v>
      </c>
      <c r="G51" s="47">
        <f t="shared" si="11"/>
        <v>7757.7</v>
      </c>
      <c r="H51" s="47">
        <f t="shared" si="11"/>
        <v>16.8</v>
      </c>
      <c r="I51" s="47">
        <f t="shared" si="11"/>
        <v>0</v>
      </c>
    </row>
    <row r="52" spans="1:9" ht="25.5" customHeight="1">
      <c r="A52" s="123"/>
      <c r="B52" s="124"/>
      <c r="C52" s="25" t="s">
        <v>8</v>
      </c>
      <c r="D52" s="49">
        <f>D48+D49+D50+D51</f>
        <v>31897.82</v>
      </c>
      <c r="E52" s="49">
        <f>E48+E49+E50+E51</f>
        <v>0</v>
      </c>
      <c r="F52" s="49">
        <f>F48+F49+F50+F51</f>
        <v>0</v>
      </c>
      <c r="G52" s="49">
        <f>G48+G49+G50+G51</f>
        <v>30890.32</v>
      </c>
      <c r="H52" s="49">
        <f>SUM(H48:H51)</f>
        <v>1007.5</v>
      </c>
      <c r="I52" s="49">
        <v>0</v>
      </c>
    </row>
    <row r="53" spans="1:9" ht="16.5" customHeight="1">
      <c r="A53" s="103" t="s">
        <v>50</v>
      </c>
      <c r="B53" s="119" t="s">
        <v>65</v>
      </c>
      <c r="C53" s="23">
        <v>2022</v>
      </c>
      <c r="D53" s="50">
        <f>E53+F53+G53</f>
        <v>7970.72</v>
      </c>
      <c r="E53" s="51">
        <v>0</v>
      </c>
      <c r="F53" s="51">
        <v>0</v>
      </c>
      <c r="G53" s="51">
        <v>7970.72</v>
      </c>
      <c r="H53" s="51">
        <v>0</v>
      </c>
      <c r="I53" s="51">
        <v>0</v>
      </c>
    </row>
    <row r="54" spans="1:9" ht="16.5" customHeight="1">
      <c r="A54" s="104"/>
      <c r="B54" s="119"/>
      <c r="C54" s="23">
        <v>2023</v>
      </c>
      <c r="D54" s="50">
        <f>E54+F54+G54</f>
        <v>7404.2</v>
      </c>
      <c r="E54" s="51">
        <v>0</v>
      </c>
      <c r="F54" s="51">
        <v>0</v>
      </c>
      <c r="G54" s="51">
        <v>7404.2</v>
      </c>
      <c r="H54" s="51">
        <v>0</v>
      </c>
      <c r="I54" s="51">
        <v>0</v>
      </c>
    </row>
    <row r="55" spans="1:9" ht="16.5" customHeight="1">
      <c r="A55" s="104"/>
      <c r="B55" s="119"/>
      <c r="C55" s="79">
        <v>2024</v>
      </c>
      <c r="D55" s="50">
        <f>E55+F55+G55</f>
        <v>7757.7</v>
      </c>
      <c r="E55" s="51">
        <v>0</v>
      </c>
      <c r="F55" s="51">
        <v>0</v>
      </c>
      <c r="G55" s="51">
        <v>7757.7</v>
      </c>
      <c r="H55" s="51">
        <v>0</v>
      </c>
      <c r="I55" s="51">
        <v>0</v>
      </c>
    </row>
    <row r="56" spans="1:9" ht="16.5" customHeight="1">
      <c r="A56" s="104"/>
      <c r="B56" s="119"/>
      <c r="C56" s="23">
        <v>2025</v>
      </c>
      <c r="D56" s="50">
        <f>E56+F56+G56</f>
        <v>7757.7</v>
      </c>
      <c r="E56" s="51">
        <v>0</v>
      </c>
      <c r="F56" s="51">
        <v>0</v>
      </c>
      <c r="G56" s="51">
        <v>7757.7</v>
      </c>
      <c r="H56" s="51">
        <v>0</v>
      </c>
      <c r="I56" s="51">
        <v>0</v>
      </c>
    </row>
    <row r="57" spans="1:9" ht="27.75" customHeight="1">
      <c r="A57" s="105"/>
      <c r="B57" s="119"/>
      <c r="C57" s="52" t="s">
        <v>8</v>
      </c>
      <c r="D57" s="53">
        <f>D53+D54+D55+D56</f>
        <v>30890.32</v>
      </c>
      <c r="E57" s="53">
        <f>SUM(E52:E56)</f>
        <v>0</v>
      </c>
      <c r="F57" s="53">
        <f>SUM(F53:F56)</f>
        <v>0</v>
      </c>
      <c r="G57" s="53">
        <f>G53+G54+G55+G56</f>
        <v>30890.32</v>
      </c>
      <c r="H57" s="53">
        <f>SUM(H53:H56)</f>
        <v>0</v>
      </c>
      <c r="I57" s="53">
        <f>SUM(I53:I56)</f>
        <v>0</v>
      </c>
    </row>
    <row r="58" spans="1:9" ht="16.5" customHeight="1">
      <c r="A58" s="103" t="s">
        <v>80</v>
      </c>
      <c r="B58" s="119" t="s">
        <v>65</v>
      </c>
      <c r="C58" s="23">
        <v>2022</v>
      </c>
      <c r="D58" s="50">
        <f>E58+F58+G58+H58</f>
        <v>323.10000000000002</v>
      </c>
      <c r="E58" s="51">
        <v>0</v>
      </c>
      <c r="F58" s="51">
        <v>0</v>
      </c>
      <c r="G58" s="51">
        <v>0</v>
      </c>
      <c r="H58" s="51">
        <v>323.10000000000002</v>
      </c>
      <c r="I58" s="51">
        <v>0</v>
      </c>
    </row>
    <row r="59" spans="1:9" ht="22.5" customHeight="1">
      <c r="A59" s="104"/>
      <c r="B59" s="119"/>
      <c r="C59" s="23">
        <v>2023</v>
      </c>
      <c r="D59" s="50">
        <f>E59+F59+G59+H59</f>
        <v>353.3</v>
      </c>
      <c r="E59" s="51">
        <v>0</v>
      </c>
      <c r="F59" s="51">
        <v>0</v>
      </c>
      <c r="G59" s="51">
        <v>0</v>
      </c>
      <c r="H59" s="51">
        <v>353.3</v>
      </c>
      <c r="I59" s="51">
        <v>0</v>
      </c>
    </row>
    <row r="60" spans="1:9" ht="16.5" customHeight="1">
      <c r="A60" s="104"/>
      <c r="B60" s="119"/>
      <c r="C60" s="79">
        <v>2024</v>
      </c>
      <c r="D60" s="50">
        <f>E60+F60+G60+H60</f>
        <v>314.3</v>
      </c>
      <c r="E60" s="51">
        <v>0</v>
      </c>
      <c r="F60" s="51">
        <v>0</v>
      </c>
      <c r="G60" s="51">
        <v>0</v>
      </c>
      <c r="H60" s="51">
        <v>314.3</v>
      </c>
      <c r="I60" s="51">
        <v>0</v>
      </c>
    </row>
    <row r="61" spans="1:9" ht="16.5" customHeight="1">
      <c r="A61" s="104"/>
      <c r="B61" s="119"/>
      <c r="C61" s="23">
        <v>2025</v>
      </c>
      <c r="D61" s="50">
        <f>E61+F61+G61+H61</f>
        <v>16.8</v>
      </c>
      <c r="E61" s="51">
        <v>0</v>
      </c>
      <c r="F61" s="51">
        <v>0</v>
      </c>
      <c r="G61" s="51">
        <v>0</v>
      </c>
      <c r="H61" s="51">
        <v>16.8</v>
      </c>
      <c r="I61" s="51">
        <v>0</v>
      </c>
    </row>
    <row r="62" spans="1:9" ht="16.5" customHeight="1">
      <c r="A62" s="105"/>
      <c r="B62" s="119"/>
      <c r="C62" s="52" t="s">
        <v>8</v>
      </c>
      <c r="D62" s="53">
        <f>D58+D59+D60+D61</f>
        <v>1007.5</v>
      </c>
      <c r="E62" s="53">
        <f>SUM(E57:E61)</f>
        <v>0</v>
      </c>
      <c r="F62" s="53">
        <f>SUM(F58:F61)</f>
        <v>0</v>
      </c>
      <c r="G62" s="53">
        <f>SUM(G58:G61)</f>
        <v>0</v>
      </c>
      <c r="H62" s="53">
        <f>SUM(H58:H61)</f>
        <v>1007.5</v>
      </c>
      <c r="I62" s="53">
        <f>SUM(I58:I61)</f>
        <v>0</v>
      </c>
    </row>
    <row r="63" spans="1:9">
      <c r="A63" s="66" t="s">
        <v>68</v>
      </c>
      <c r="B63" s="69"/>
      <c r="C63" s="61"/>
      <c r="D63" s="62"/>
      <c r="E63" s="63"/>
      <c r="F63" s="63"/>
      <c r="G63" s="63"/>
      <c r="H63" s="63"/>
      <c r="I63" s="64"/>
    </row>
    <row r="64" spans="1:9" ht="16.5" customHeight="1">
      <c r="A64" s="123" t="s">
        <v>8</v>
      </c>
      <c r="B64" s="124"/>
      <c r="C64" s="25">
        <v>2022</v>
      </c>
      <c r="D64" s="47">
        <f>E64+F64+G64+H64+I64</f>
        <v>344</v>
      </c>
      <c r="E64" s="47">
        <f>E69</f>
        <v>0</v>
      </c>
      <c r="F64" s="47">
        <f>F69</f>
        <v>344</v>
      </c>
      <c r="G64" s="47">
        <f t="shared" ref="G64:I65" si="12">G69</f>
        <v>0</v>
      </c>
      <c r="H64" s="47">
        <f t="shared" si="12"/>
        <v>0</v>
      </c>
      <c r="I64" s="47">
        <f t="shared" si="12"/>
        <v>0</v>
      </c>
    </row>
    <row r="65" spans="1:9" ht="16.5" customHeight="1">
      <c r="A65" s="123"/>
      <c r="B65" s="124"/>
      <c r="C65" s="25">
        <v>2023</v>
      </c>
      <c r="D65" s="47">
        <f t="shared" ref="D65:D67" si="13">E65+F65+G65+H65+I65</f>
        <v>344</v>
      </c>
      <c r="E65" s="47">
        <f>E70</f>
        <v>0</v>
      </c>
      <c r="F65" s="47">
        <f t="shared" ref="F65:F67" si="14">F70</f>
        <v>344</v>
      </c>
      <c r="G65" s="47">
        <f t="shared" si="12"/>
        <v>0</v>
      </c>
      <c r="H65" s="47">
        <f t="shared" si="12"/>
        <v>0</v>
      </c>
      <c r="I65" s="47">
        <f t="shared" si="12"/>
        <v>0</v>
      </c>
    </row>
    <row r="66" spans="1:9" ht="16.5" customHeight="1">
      <c r="A66" s="123"/>
      <c r="B66" s="124"/>
      <c r="C66" s="78">
        <v>2024</v>
      </c>
      <c r="D66" s="47">
        <f t="shared" si="13"/>
        <v>344</v>
      </c>
      <c r="E66" s="47">
        <v>0</v>
      </c>
      <c r="F66" s="47">
        <f t="shared" si="14"/>
        <v>344</v>
      </c>
      <c r="G66" s="47">
        <v>0</v>
      </c>
      <c r="H66" s="47">
        <v>0</v>
      </c>
      <c r="I66" s="47">
        <v>0</v>
      </c>
    </row>
    <row r="67" spans="1:9" ht="16.5" customHeight="1">
      <c r="A67" s="123"/>
      <c r="B67" s="124"/>
      <c r="C67" s="25">
        <v>2025</v>
      </c>
      <c r="D67" s="47">
        <f t="shared" si="13"/>
        <v>344</v>
      </c>
      <c r="E67" s="47">
        <f>E72</f>
        <v>0</v>
      </c>
      <c r="F67" s="47">
        <f t="shared" si="14"/>
        <v>344</v>
      </c>
      <c r="G67" s="47">
        <f>G72</f>
        <v>0</v>
      </c>
      <c r="H67" s="47">
        <f>H72</f>
        <v>0</v>
      </c>
      <c r="I67" s="47">
        <f>I72</f>
        <v>0</v>
      </c>
    </row>
    <row r="68" spans="1:9" ht="16.5" customHeight="1">
      <c r="A68" s="123"/>
      <c r="B68" s="124"/>
      <c r="C68" s="25" t="s">
        <v>8</v>
      </c>
      <c r="D68" s="49">
        <f>D64+D65+D66+D67</f>
        <v>1376</v>
      </c>
      <c r="E68" s="49">
        <f>E64+E65+E66+E67</f>
        <v>0</v>
      </c>
      <c r="F68" s="49">
        <f>F64+F65+F66+F67</f>
        <v>1376</v>
      </c>
      <c r="G68" s="49">
        <f>G64+G65+G66+G67</f>
        <v>0</v>
      </c>
      <c r="H68" s="49">
        <f t="shared" ref="H68:I68" si="15">SUM(H64:H67)</f>
        <v>0</v>
      </c>
      <c r="I68" s="49">
        <f t="shared" si="15"/>
        <v>0</v>
      </c>
    </row>
    <row r="69" spans="1:9" ht="25.5" customHeight="1">
      <c r="A69" s="106" t="s">
        <v>90</v>
      </c>
      <c r="B69" s="120"/>
      <c r="C69" s="23">
        <v>2022</v>
      </c>
      <c r="D69" s="50">
        <f>E69+F69+G69</f>
        <v>344</v>
      </c>
      <c r="E69" s="51">
        <v>0</v>
      </c>
      <c r="F69" s="51">
        <v>344</v>
      </c>
      <c r="G69" s="51">
        <v>0</v>
      </c>
      <c r="H69" s="51">
        <v>0</v>
      </c>
      <c r="I69" s="51">
        <v>0</v>
      </c>
    </row>
    <row r="70" spans="1:9" ht="26.25" customHeight="1">
      <c r="A70" s="107"/>
      <c r="B70" s="121"/>
      <c r="C70" s="23">
        <v>2023</v>
      </c>
      <c r="D70" s="50">
        <f>E70+F70+G70</f>
        <v>344</v>
      </c>
      <c r="E70" s="51">
        <v>0</v>
      </c>
      <c r="F70" s="51">
        <v>344</v>
      </c>
      <c r="G70" s="51">
        <v>0</v>
      </c>
      <c r="H70" s="51">
        <v>0</v>
      </c>
      <c r="I70" s="51">
        <v>0</v>
      </c>
    </row>
    <row r="71" spans="1:9" ht="26.25" customHeight="1">
      <c r="A71" s="107"/>
      <c r="B71" s="121"/>
      <c r="C71" s="79">
        <v>2024</v>
      </c>
      <c r="D71" s="50">
        <f>E71+F71+G71</f>
        <v>344</v>
      </c>
      <c r="E71" s="51">
        <v>0</v>
      </c>
      <c r="F71" s="51">
        <v>344</v>
      </c>
      <c r="G71" s="51">
        <v>0</v>
      </c>
      <c r="H71" s="51">
        <v>0</v>
      </c>
      <c r="I71" s="51">
        <v>0</v>
      </c>
    </row>
    <row r="72" spans="1:9" ht="36" customHeight="1">
      <c r="A72" s="107"/>
      <c r="B72" s="121"/>
      <c r="C72" s="23">
        <v>2025</v>
      </c>
      <c r="D72" s="50">
        <f>E72+F72+G72</f>
        <v>344</v>
      </c>
      <c r="E72" s="51">
        <v>0</v>
      </c>
      <c r="F72" s="51">
        <v>344</v>
      </c>
      <c r="G72" s="51">
        <v>0</v>
      </c>
      <c r="H72" s="51">
        <v>0</v>
      </c>
      <c r="I72" s="51">
        <v>0</v>
      </c>
    </row>
    <row r="73" spans="1:9" ht="97.5" customHeight="1">
      <c r="A73" s="108"/>
      <c r="B73" s="122"/>
      <c r="C73" s="52" t="s">
        <v>8</v>
      </c>
      <c r="D73" s="53">
        <f>D69+D70+D71+D72</f>
        <v>1376</v>
      </c>
      <c r="E73" s="53">
        <f t="shared" ref="E73:I73" si="16">SUM(E69:E72)</f>
        <v>0</v>
      </c>
      <c r="F73" s="53">
        <f>F69+F70+F71+F72</f>
        <v>1376</v>
      </c>
      <c r="G73" s="53">
        <f t="shared" si="16"/>
        <v>0</v>
      </c>
      <c r="H73" s="53">
        <f t="shared" si="16"/>
        <v>0</v>
      </c>
      <c r="I73" s="53">
        <f t="shared" si="16"/>
        <v>0</v>
      </c>
    </row>
    <row r="74" spans="1:9" ht="21" customHeight="1">
      <c r="E74" s="56"/>
      <c r="F74" s="56"/>
      <c r="G74" s="56"/>
      <c r="H74" s="56"/>
      <c r="I74" s="56"/>
    </row>
  </sheetData>
  <mergeCells count="28">
    <mergeCell ref="C7:C8"/>
    <mergeCell ref="D7:I7"/>
    <mergeCell ref="A10:A14"/>
    <mergeCell ref="B10:B14"/>
    <mergeCell ref="A16:A20"/>
    <mergeCell ref="B16:B20"/>
    <mergeCell ref="A7:A8"/>
    <mergeCell ref="B7:B8"/>
    <mergeCell ref="A69:A73"/>
    <mergeCell ref="B69:B73"/>
    <mergeCell ref="A26:A30"/>
    <mergeCell ref="A64:A68"/>
    <mergeCell ref="B64:B68"/>
    <mergeCell ref="A58:A62"/>
    <mergeCell ref="B58:B62"/>
    <mergeCell ref="A42:A46"/>
    <mergeCell ref="B42:B46"/>
    <mergeCell ref="A53:A57"/>
    <mergeCell ref="B53:B57"/>
    <mergeCell ref="A48:A52"/>
    <mergeCell ref="B48:B52"/>
    <mergeCell ref="A21:A25"/>
    <mergeCell ref="B21:B25"/>
    <mergeCell ref="A31:A35"/>
    <mergeCell ref="B31:B35"/>
    <mergeCell ref="A36:A40"/>
    <mergeCell ref="B36:B40"/>
    <mergeCell ref="B26:B30"/>
  </mergeCells>
  <hyperlinks>
    <hyperlink ref="I2" location="sub_1000" display="sub_1000"/>
  </hyperlinks>
  <pageMargins left="0.59055118110236227" right="0" top="0.39370078740157483" bottom="0.39370078740157483" header="0" footer="0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Паспорт</vt:lpstr>
      <vt:lpstr>Приложение 2</vt:lpstr>
      <vt:lpstr>Приложение 3</vt:lpstr>
      <vt:lpstr>'Приложение 2'!Заголовки_для_печати</vt:lpstr>
      <vt:lpstr>'Приложение 3'!Заголовки_для_печати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RotarNN</cp:lastModifiedBy>
  <cp:lastPrinted>2023-03-06T06:03:39Z</cp:lastPrinted>
  <dcterms:created xsi:type="dcterms:W3CDTF">2013-05-31T09:08:35Z</dcterms:created>
  <dcterms:modified xsi:type="dcterms:W3CDTF">2023-03-28T11:53:29Z</dcterms:modified>
</cp:coreProperties>
</file>