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90" windowWidth="20115" windowHeight="6855"/>
  </bookViews>
  <sheets>
    <sheet name="Паспорт объекты ФКиС" sheetId="1" r:id="rId1"/>
    <sheet name="Прил1 объекты ФКиС" sheetId="2" r:id="rId2"/>
    <sheet name="Прил2 объекты ФКиС" sheetId="3" r:id="rId3"/>
  </sheets>
  <definedNames>
    <definedName name="_xlnm.Print_Titles" localSheetId="2">'Прил2 объекты ФКиС'!$13:$18</definedName>
  </definedNames>
  <calcPr calcId="145621"/>
</workbook>
</file>

<file path=xl/calcChain.xml><?xml version="1.0" encoding="utf-8"?>
<calcChain xmlns="http://schemas.openxmlformats.org/spreadsheetml/2006/main">
  <c r="M23" i="1" l="1"/>
  <c r="N29" i="1"/>
  <c r="N25" i="1"/>
  <c r="N26" i="1"/>
  <c r="N27" i="1"/>
  <c r="N28" i="1"/>
  <c r="K26" i="1"/>
  <c r="K27" i="1"/>
  <c r="K28" i="1"/>
  <c r="K29" i="1"/>
  <c r="K25" i="1"/>
  <c r="M25" i="1" l="1"/>
  <c r="M26" i="1"/>
  <c r="M27" i="1"/>
  <c r="M28" i="1"/>
  <c r="M29" i="1"/>
  <c r="G43" i="3"/>
  <c r="G42" i="3"/>
  <c r="G41" i="3"/>
  <c r="G40" i="3"/>
  <c r="G39" i="3"/>
  <c r="G37" i="3"/>
  <c r="G36" i="3"/>
  <c r="G35" i="3"/>
  <c r="G34" i="3"/>
  <c r="G33" i="3"/>
  <c r="G31" i="3"/>
  <c r="G28" i="3"/>
  <c r="G29" i="3"/>
  <c r="G30" i="3"/>
  <c r="G27" i="3"/>
  <c r="G22" i="3"/>
  <c r="G23" i="3"/>
  <c r="G24" i="3"/>
  <c r="G25" i="3"/>
  <c r="G21" i="3"/>
  <c r="Q38" i="3"/>
  <c r="Q32" i="3"/>
  <c r="Q26" i="3"/>
  <c r="Q21" i="3"/>
  <c r="Q25" i="3"/>
  <c r="Q24" i="3"/>
  <c r="Q23" i="3"/>
  <c r="Q22" i="3"/>
  <c r="Q20" i="3"/>
  <c r="M27" i="3" l="1"/>
  <c r="O38" i="3" l="1"/>
  <c r="O32" i="3"/>
  <c r="O26" i="3"/>
  <c r="O25" i="3"/>
  <c r="O24" i="3"/>
  <c r="O23" i="3"/>
  <c r="O22" i="3"/>
  <c r="O21" i="3"/>
  <c r="O20" i="3" s="1"/>
  <c r="N25" i="3" l="1"/>
  <c r="J29" i="1" s="1"/>
  <c r="N38" i="3"/>
  <c r="N32" i="3"/>
  <c r="N26" i="3"/>
  <c r="N22" i="3"/>
  <c r="N23" i="3"/>
  <c r="N24" i="3"/>
  <c r="N21" i="3"/>
  <c r="N20" i="3" s="1"/>
  <c r="J28" i="1" l="1"/>
  <c r="J26" i="1"/>
  <c r="J25" i="1"/>
  <c r="J27" i="1"/>
  <c r="H22" i="3"/>
  <c r="I22" i="3"/>
  <c r="J22" i="3"/>
  <c r="K22" i="3"/>
  <c r="L22" i="3"/>
  <c r="M22" i="3"/>
  <c r="P22" i="3"/>
  <c r="L26" i="1" s="1"/>
  <c r="H23" i="3"/>
  <c r="I23" i="3"/>
  <c r="J23" i="3"/>
  <c r="K23" i="3"/>
  <c r="L23" i="3"/>
  <c r="M23" i="3"/>
  <c r="P23" i="3"/>
  <c r="L27" i="1" s="1"/>
  <c r="H24" i="3"/>
  <c r="I24" i="3"/>
  <c r="J24" i="3"/>
  <c r="K24" i="3"/>
  <c r="L24" i="3"/>
  <c r="M24" i="3"/>
  <c r="P24" i="3"/>
  <c r="L28" i="1" s="1"/>
  <c r="H25" i="3"/>
  <c r="I25" i="3"/>
  <c r="J25" i="3"/>
  <c r="K25" i="3"/>
  <c r="L25" i="3"/>
  <c r="M25" i="3"/>
  <c r="P25" i="3"/>
  <c r="L29" i="1" s="1"/>
  <c r="I21" i="3"/>
  <c r="J21" i="3"/>
  <c r="K21" i="3"/>
  <c r="L21" i="3"/>
  <c r="M21" i="3"/>
  <c r="P21" i="3"/>
  <c r="L25" i="1" s="1"/>
  <c r="H21" i="3"/>
  <c r="F22" i="3"/>
  <c r="F23" i="3"/>
  <c r="F24" i="3"/>
  <c r="F25" i="3"/>
  <c r="F21" i="3"/>
  <c r="G38" i="3"/>
  <c r="P38" i="3"/>
  <c r="M38" i="3"/>
  <c r="L38" i="3"/>
  <c r="K38" i="3"/>
  <c r="J38" i="3"/>
  <c r="I38" i="3"/>
  <c r="H38" i="3"/>
  <c r="F38" i="3"/>
  <c r="K23" i="1" l="1"/>
  <c r="L23" i="1"/>
  <c r="K20" i="3"/>
  <c r="P32" i="3"/>
  <c r="H32" i="3"/>
  <c r="M32" i="3"/>
  <c r="L32" i="3"/>
  <c r="K32" i="3"/>
  <c r="J32" i="3"/>
  <c r="I32" i="3"/>
  <c r="F32" i="3"/>
  <c r="G32" i="3" l="1"/>
  <c r="F20" i="3"/>
  <c r="D26" i="1" l="1"/>
  <c r="E26" i="1"/>
  <c r="F26" i="1"/>
  <c r="G26" i="1"/>
  <c r="H26" i="1"/>
  <c r="I26" i="1"/>
  <c r="D27" i="1"/>
  <c r="E27" i="1"/>
  <c r="F27" i="1"/>
  <c r="G27" i="1"/>
  <c r="H27" i="1"/>
  <c r="I27" i="1"/>
  <c r="D28" i="1"/>
  <c r="E28" i="1"/>
  <c r="F28" i="1"/>
  <c r="G28" i="1"/>
  <c r="H28" i="1"/>
  <c r="I28" i="1"/>
  <c r="D29" i="1"/>
  <c r="E29" i="1"/>
  <c r="F29" i="1"/>
  <c r="G29" i="1"/>
  <c r="H29" i="1"/>
  <c r="I29" i="1"/>
  <c r="E25" i="1"/>
  <c r="F25" i="1"/>
  <c r="G25" i="1"/>
  <c r="L20" i="3"/>
  <c r="I25" i="1"/>
  <c r="D25" i="1"/>
  <c r="F26" i="3"/>
  <c r="H26" i="3"/>
  <c r="I26" i="3"/>
  <c r="J26" i="3"/>
  <c r="K26" i="3"/>
  <c r="L26" i="3"/>
  <c r="M26" i="3"/>
  <c r="P26" i="3"/>
  <c r="I23" i="1" l="1"/>
  <c r="E23" i="1"/>
  <c r="P20" i="3"/>
  <c r="H25" i="1"/>
  <c r="M20" i="3"/>
  <c r="I20" i="3"/>
  <c r="J20" i="3"/>
  <c r="G23" i="1"/>
  <c r="D23" i="2"/>
  <c r="F23" i="1"/>
  <c r="D23" i="1"/>
  <c r="H20" i="3"/>
  <c r="G26" i="3"/>
  <c r="N23" i="1" l="1"/>
  <c r="E23" i="2"/>
  <c r="H23" i="1"/>
  <c r="J23" i="1"/>
  <c r="G20" i="3"/>
</calcChain>
</file>

<file path=xl/sharedStrings.xml><?xml version="1.0" encoding="utf-8"?>
<sst xmlns="http://schemas.openxmlformats.org/spreadsheetml/2006/main" count="187" uniqueCount="105">
  <si>
    <t xml:space="preserve">Перечень мероприятий подпрограммы </t>
  </si>
  <si>
    <t>«Развитие объектов физической культуры и спорта»</t>
  </si>
  <si>
    <t>(наименование подпрограммы)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</si>
  <si>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</si>
  <si>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</si>
  <si>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</si>
  <si>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Всего, (тыс. руб.)</t>
  </si>
  <si>
    <t>Объем финансирования по годам (тыс. руб.)</t>
  </si>
  <si>
    <t>Ответственный за выполнение мероприятия подпрограммы</t>
  </si>
  <si>
    <t>Результаты выполнения мероприятий подпрограммы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</si>
  <si>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</si>
  <si>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</si>
  <si>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</si>
  <si>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</si>
  <si>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</si>
  <si>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</si>
  <si>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</si>
  <si>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1.</t>
  </si>
  <si>
    <t>Итого</t>
  </si>
  <si>
    <t>-</t>
  </si>
  <si>
    <t>Средства бюджета МО "Кингисеппское городское поселение"</t>
  </si>
  <si>
    <t>Средства бюджета МО "Кингисеппский муниципальный район"</t>
  </si>
  <si>
    <t>Средства федерального бюджета</t>
  </si>
  <si>
    <t>Средства бюджета Ленинградской области</t>
  </si>
  <si>
    <t>№ п/п</t>
  </si>
  <si>
    <t>2014-2017 г.г.</t>
  </si>
  <si>
    <t>Иные источники</t>
  </si>
  <si>
    <t>1.1.</t>
  </si>
  <si>
    <t xml:space="preserve">Планируемые результаты реализации муниципальной подпрограммы </t>
  </si>
  <si>
    <t>Развитие объектов физической культуры и спорта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</si>
  <si>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</si>
  <si>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</si>
  <si>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 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</si>
  <si>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</si>
  <si>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</si>
  <si>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</si>
  <si>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</si>
  <si>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"Кингисеппское городское поселение"</t>
  </si>
  <si>
    <t>Другие источники</t>
  </si>
  <si>
    <t>шт.</t>
  </si>
  <si>
    <t>чел/смены</t>
  </si>
  <si>
    <t>Приложение № 1</t>
  </si>
  <si>
    <t xml:space="preserve">                                                                                         </t>
  </si>
  <si>
    <t>Паспорт подпрограммы</t>
  </si>
  <si>
    <t>Наименование подпрограммы</t>
  </si>
  <si>
    <t>Цель подпрограммы</t>
  </si>
  <si>
    <t>Повышение уровня обеспеченности населения спортивными сооружениями, исходя из единовременной пропускной способности объектов спорта.</t>
  </si>
  <si>
    <t>Муниципальный заказчик подпрограммы</t>
  </si>
  <si>
    <t>Соисполнители подпрограммы</t>
  </si>
  <si>
    <t>Задачи подпрограммы</t>
  </si>
  <si>
    <t>Обеспечение безопасных и комфортных условий для граждан на объектах физической культуры и спорта города Кингисеппа.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</si>
  <si>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</si>
  <si>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</si>
  <si>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</si>
  <si>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 рублей)</t>
  </si>
  <si>
    <t>Всего:</t>
  </si>
  <si>
    <t>в том числе:</t>
  </si>
  <si>
    <t>Планируемые результаты реализации подпрограммы</t>
  </si>
  <si>
    <t>Реализация мероприятий подпрограммы будет способствовать созданию условий для укрепления здоровья населения путем развития инфраструктуры сферы физической культуры и спорта, популяризации массового и профессионального спорта, приобщения населения к регулярным занятиям физической культурой и спортом.</t>
  </si>
  <si>
    <t>Приложение № 3</t>
  </si>
  <si>
    <t>Приложение № 2</t>
  </si>
  <si>
    <t>Объём финансирования мероприятия в 2013 году (тыс.руб.) *</t>
  </si>
  <si>
    <t>1.2.</t>
  </si>
  <si>
    <t>2017 г.</t>
  </si>
  <si>
    <t xml:space="preserve">Количество капитально отремонтированных и реконструированных объектов - 1 ед. </t>
  </si>
  <si>
    <t>Количество капитально отремонтированных и реконструированных объектов - 2 ед. Увеличение единовременной пропускной способности спортивных сооружений - 1650 чел/смена</t>
  </si>
  <si>
    <t>МКУ "Служба заказчика"; МКУ «Центр культуры, спорта, молодежной политики и туризма»; МБУ "КФСК"</t>
  </si>
  <si>
    <t>МКУ «Центр культуры, спорта, молодежной политики и туризма»; МБУ "КФСК"</t>
  </si>
  <si>
    <t>3. Муниципальное казенное учреждение «Центр культуры, спорта, молодежной политики и туризма»</t>
  </si>
  <si>
    <t>4. Муниципальное бюджетное учреждение "Кингисеппский физкультурно-спортивный комплекс"</t>
  </si>
  <si>
    <t>2018 г.</t>
  </si>
  <si>
    <t>МБУ "КФСК"</t>
  </si>
  <si>
    <t>1.3.</t>
  </si>
  <si>
    <t>2017-2018 г.г.</t>
  </si>
  <si>
    <t>2021 год</t>
  </si>
  <si>
    <t>к муниципальной программе "Развитие физической культуры и спорта в Кингисеппском городском поселении"</t>
  </si>
  <si>
    <t>2022 год</t>
  </si>
  <si>
    <t>6. Приложение № 1 к подпрограмме "Развитие объектов физической культуры и спорта" изложить в следующей редакции</t>
  </si>
  <si>
    <t>7. Приложение №2 к подпрограмме "Развитие объектов физической культуры и спорта" изложить в следующей редакции:</t>
  </si>
  <si>
    <r>
      <t xml:space="preserve">Задача №1 </t>
    </r>
    <r>
      <rPr>
        <sz val="10"/>
        <rFont val="Times New Roman"/>
        <family val="1"/>
        <charset val="204"/>
      </rPr>
      <t>Реконструкция объектов физической культуры</t>
    </r>
  </si>
  <si>
    <r>
      <t xml:space="preserve">Показатель 1 </t>
    </r>
    <r>
      <rPr>
        <sz val="10"/>
        <rFont val="Times New Roman"/>
        <family val="1"/>
        <charset val="204"/>
      </rPr>
      <t xml:space="preserve">Количество капитально отремонтированных и реконструированных объектов </t>
    </r>
  </si>
  <si>
    <r>
      <t xml:space="preserve">Показатель 2 </t>
    </r>
    <r>
      <rPr>
        <sz val="10"/>
        <rFont val="Times New Roman"/>
        <family val="1"/>
        <charset val="204"/>
      </rPr>
      <t>Увеличение единовременной пропускной способности спортивных сооружений</t>
    </r>
  </si>
  <si>
    <r>
      <t>Задача №1</t>
    </r>
    <r>
      <rPr>
        <sz val="10"/>
        <rFont val="Calibri"/>
        <family val="2"/>
        <charset val="204"/>
      </rPr>
      <t xml:space="preserve"> </t>
    </r>
    <r>
      <rPr>
        <sz val="10"/>
        <rFont val="Times New Roman"/>
        <family val="1"/>
        <charset val="204"/>
      </rPr>
      <t>Реконструкция объектов физической культуры</t>
    </r>
  </si>
  <si>
    <t>5. Приложение № 3 к муниципальной программе "Развитие физической культуры и спорта в Кингисеппском городском поселении" изложить в следующей редакции:</t>
  </si>
  <si>
    <r>
      <t xml:space="preserve">Основное мероприятие 1 </t>
    </r>
    <r>
      <rPr>
        <sz val="10"/>
        <rFont val="Times New Roman"/>
        <family val="1"/>
        <charset val="204"/>
      </rPr>
      <t>Строительство, реконструкция и проектирование спортивных объектов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</si>
  <si>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Капитальный ремонт части трибун для зрителей на футбольном стадионе парка "Романовка", расположенном по адресу: Ленинградская обл., г. Кингисепп, ул. Комсомоловка, д.10</t>
    </r>
  </si>
  <si>
    <r>
      <t xml:space="preserve">Основное мероприятие 3 </t>
    </r>
    <r>
      <rPr>
        <sz val="10"/>
        <rFont val="Times New Roman"/>
        <family val="1"/>
        <charset val="204"/>
      </rPr>
      <t>Капитальный ремонт сценической площадки парка "Романовка"</t>
    </r>
  </si>
  <si>
    <t>2019 г.</t>
  </si>
  <si>
    <t>ед.</t>
  </si>
  <si>
    <r>
      <rPr>
        <b/>
        <sz val="10"/>
        <rFont val="Times New Roman"/>
        <family val="1"/>
        <charset val="204"/>
      </rPr>
      <t>Показатель 3</t>
    </r>
    <r>
      <rPr>
        <sz val="10"/>
        <rFont val="Times New Roman"/>
        <family val="1"/>
        <charset val="204"/>
      </rPr>
      <t xml:space="preserve"> Исполнение судебных актов</t>
    </r>
  </si>
  <si>
    <t>2014-2020 г.г.</t>
  </si>
  <si>
    <t>МКУ "Служба заказчика"; МБУ "КФСК"; АМО "Кингисеппский муниципальный район"</t>
  </si>
  <si>
    <t>Количество капитально отремонтированных и реконструированных объектов - 1 ед. Увеличение единовременной пропускной способности спортивных сооружений - 1650 чел/смена. исполнение судебных актов РФ и мировых соглашений по возмещению причиненного вреда в 2020 г.</t>
  </si>
  <si>
    <t>5. Паспорт подпрограммы "Развитие объектов физической культуры и спорта" изложить в новой редакции:</t>
  </si>
  <si>
    <t>6. Планируемые результаты реализации муниципальной подпрограммы "Развитие объектов физической культуры и спорта" изложить в новой редакции:</t>
  </si>
  <si>
    <t>7. Перечень мероприятий подпрограммы «Развитие объектов физической культуры и спорта» изложить в новой редакции:</t>
  </si>
  <si>
    <t>2023 год</t>
  </si>
  <si>
    <t xml:space="preserve">1.  Заместитель главы администрации по управлению имуществом,  земельным отношениям и градостроительству.  </t>
  </si>
  <si>
    <t>с 01.01.2014 года по 31.12.2023 года</t>
  </si>
  <si>
    <t>* - объём финансирования аналогичных мероприятий в году, предшествующем году  начала реализации муниципальной программы, в том числе в рамках реализации государственных программ Ленинградской области.</t>
  </si>
  <si>
    <t>Администрация МО «Кингисеппский муниципальный район»  (отраслевой комитет - Комитет по спорту, культуре, молодежной политике и туризму), первый заместитель главы администрации по управлению имуществом, земельным отношениям и градостроительству</t>
  </si>
  <si>
    <t xml:space="preserve">2. Муниципальное казенное учреждение "Служба заказчика".  </t>
  </si>
  <si>
    <t xml:space="preserve"> к программе "Развитие физической культуры и спорта в Кингисеппском городском поселении"(с изменениями от 26.02.1014г. № 399,  от 30.04.2014г. № 952, от 17.07.2014г. № 1760, от 12.11.2014г. № 3054, от 26.12.2014г. № 3607,  от 25.02.2015г. № 423, от 23.12.2015г. № 2855, от 23.12.2016г. № 3348 , от 26.01.201г. №112 ,от 25.02.2019г.  № 350, от 14.02.2020 г. №331, от 29.05.2020г. №1147, от 12.03.2021г. № 539)</t>
  </si>
  <si>
    <t>к подпрограмме  "Развитие объектов физической культуры и спорта"с изменениями от 26.02.1014г. № 399,  от 30.04.2014г. № 952, от 17.07.2014г. № 1760, от 12.11.2014г. № 3054, от 26.12.2014г. № 3607,  от 25.02.2015г. № 423, от 23.12.2015г. № 2855, от 23.12.2016г. № 3348 , от 26.01.201г. №112 ,от 25.02.2019г.  № 350, от 14.02.2020 г. №331, от 29.05.2020г. №1147, от 12.03.2021г. № 539)</t>
  </si>
  <si>
    <t>к подпрограмме  "Развитие объектов физической культуры и спорта"(с изменениями от 26.02.1014г. № 399,  от 30.04.2014г. № 952, от 17.07.2014г. № 1760, от 12.11.2014г. № 3054, от 26.12.2014г. № 3607,  от 25.02.2015г. № 423, от 23.12.2015г. № 2855, от 23.12.2016г. № 3348 , от 26.01.201г. №112 ,от 25.02.2019г.  № 350, от 14.02.2020 г. №331, от 29.05.2020г. №1147, от 12.03.2021г. № 539)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</si>
</sst>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_-* #,##0.0_р_._-;\-* #,##0.0_р_._-;_-* &quot;-&quot;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3" fillId="0" borderId="16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165" fontId="3" fillId="0" borderId="10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Protection="1"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5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  <protection locked="0"/>
    </xf>
    <xf numFmtId="164" fontId="6" fillId="0" borderId="18" xfId="0" applyNumberFormat="1" applyFont="1" applyBorder="1" applyAlignment="1" applyProtection="1">
      <alignment horizontal="center" vertical="center" wrapText="1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164" fontId="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</xf>
    <xf numFmtId="164" fontId="3" fillId="0" borderId="13" xfId="0" applyNumberFormat="1" applyFont="1" applyBorder="1" applyAlignment="1" applyProtection="1">
      <alignment horizontal="center" vertical="center" wrapText="1"/>
      <protection locked="0"/>
    </xf>
    <xf numFmtId="164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</xf>
    <xf numFmtId="164" fontId="3" fillId="0" borderId="10" xfId="0" applyNumberFormat="1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2" fontId="6" fillId="0" borderId="10" xfId="0" applyNumberFormat="1" applyFont="1" applyBorder="1" applyAlignment="1" applyProtection="1">
      <alignment horizontal="center" vertical="center" wrapText="1"/>
    </xf>
    <xf numFmtId="43" fontId="3" fillId="0" borderId="10" xfId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Border="1" applyAlignment="1" applyProtection="1">
      <alignment horizontal="center" vertical="center" wrapText="1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164" fontId="6" fillId="0" borderId="30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left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</xf>
    <xf numFmtId="164" fontId="6" fillId="0" borderId="11" xfId="0" applyNumberFormat="1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38" xfId="0" applyFont="1" applyBorder="1" applyAlignment="1" applyProtection="1">
      <alignment horizontal="left" vertical="top" wrapText="1"/>
      <protection locked="0"/>
    </xf>
    <xf numFmtId="0" fontId="6" fillId="0" borderId="28" xfId="0" applyFont="1" applyBorder="1" applyAlignment="1" applyProtection="1">
      <alignment horizontal="left" vertical="top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</xf>
    <xf numFmtId="164" fontId="3" fillId="0" borderId="38" xfId="0" applyNumberFormat="1" applyFont="1" applyBorder="1" applyAlignment="1" applyProtection="1">
      <alignment horizontal="center" vertical="center" wrapText="1"/>
    </xf>
    <xf numFmtId="164" fontId="3" fillId="0" borderId="28" xfId="0" applyNumberFormat="1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49" fontId="3" fillId="0" borderId="9" xfId="0" applyNumberFormat="1" applyFont="1" applyBorder="1" applyAlignment="1" applyProtection="1">
      <alignment horizontal="center" vertical="top" wrapText="1"/>
      <protection locked="0"/>
    </xf>
    <xf numFmtId="49" fontId="3" fillId="0" borderId="12" xfId="0" applyNumberFormat="1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49" fontId="3" fillId="0" borderId="15" xfId="0" applyNumberFormat="1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H2" sqref="H2:N3"/>
    </sheetView>
  </sheetViews>
  <sheetFormatPr defaultRowHeight="15" x14ac:dyDescent="0.25"/>
  <cols>
    <col min="1" max="1" width="0.5703125" style="1" customWidth="1"/>
    <col min="2" max="2" width="16.5703125" style="1" customWidth="1"/>
    <col min="3" max="3" width="15.85546875" style="1" customWidth="1"/>
    <col min="4" max="4" width="9" style="1" customWidth="1"/>
    <col min="5" max="8" width="9.140625" style="1"/>
    <col min="9" max="10" width="9.28515625" style="1" customWidth="1"/>
    <col min="11" max="11" width="7.7109375" style="1" customWidth="1"/>
    <col min="12" max="13" width="8.140625" style="1" customWidth="1"/>
    <col min="14" max="16384" width="9.140625" style="1"/>
  </cols>
  <sheetData>
    <row r="1" spans="1:16" ht="15" customHeight="1" x14ac:dyDescent="0.25">
      <c r="A1" s="3"/>
      <c r="C1" s="4"/>
      <c r="D1" s="4"/>
      <c r="E1" s="4"/>
      <c r="F1" s="4"/>
      <c r="G1" s="4"/>
      <c r="H1" s="5"/>
      <c r="J1" s="69" t="s">
        <v>59</v>
      </c>
      <c r="K1" s="69"/>
      <c r="L1" s="69"/>
      <c r="M1" s="51"/>
      <c r="N1" s="4"/>
      <c r="O1" s="4"/>
    </row>
    <row r="2" spans="1:16" ht="39" customHeight="1" x14ac:dyDescent="0.25">
      <c r="A2" s="3"/>
      <c r="C2" s="4"/>
      <c r="D2" s="4"/>
      <c r="E2" s="4"/>
      <c r="F2" s="4"/>
      <c r="G2" s="4"/>
      <c r="H2" s="70" t="s">
        <v>102</v>
      </c>
      <c r="I2" s="70"/>
      <c r="J2" s="70"/>
      <c r="K2" s="70"/>
      <c r="L2" s="70"/>
      <c r="M2" s="70"/>
      <c r="N2" s="70"/>
      <c r="O2" s="4"/>
    </row>
    <row r="3" spans="1:16" ht="51.75" customHeight="1" x14ac:dyDescent="0.25">
      <c r="A3" s="3"/>
      <c r="B3" s="4"/>
      <c r="C3" s="4"/>
      <c r="D3" s="4"/>
      <c r="E3" s="4"/>
      <c r="F3" s="4"/>
      <c r="G3" s="4"/>
      <c r="H3" s="70"/>
      <c r="I3" s="70"/>
      <c r="J3" s="70"/>
      <c r="K3" s="70"/>
      <c r="L3" s="70"/>
      <c r="M3" s="70"/>
      <c r="N3" s="70"/>
      <c r="O3" s="4"/>
    </row>
    <row r="4" spans="1:16" ht="58.5" hidden="1" customHeight="1" x14ac:dyDescent="0.3">
      <c r="B4" s="88" t="s">
        <v>83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2"/>
    </row>
    <row r="5" spans="1:16" ht="18.75" hidden="1" x14ac:dyDescent="0.3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6" ht="14.25" hidden="1" customHeight="1" x14ac:dyDescent="0.25">
      <c r="A6" s="3"/>
      <c r="B6" s="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5" hidden="1" customHeight="1" x14ac:dyDescent="0.25">
      <c r="A7" s="3"/>
      <c r="C7" s="4"/>
      <c r="D7" s="4"/>
      <c r="E7" s="4"/>
      <c r="F7" s="4"/>
      <c r="G7" s="4"/>
      <c r="H7" s="5"/>
      <c r="J7" s="89" t="s">
        <v>59</v>
      </c>
      <c r="K7" s="89"/>
      <c r="L7" s="89"/>
      <c r="M7" s="89"/>
      <c r="N7" s="89"/>
      <c r="O7" s="4"/>
      <c r="P7" s="4"/>
    </row>
    <row r="8" spans="1:16" ht="34.5" hidden="1" customHeight="1" x14ac:dyDescent="0.25">
      <c r="A8" s="3"/>
      <c r="C8" s="4"/>
      <c r="D8" s="4"/>
      <c r="E8" s="4"/>
      <c r="F8" s="4"/>
      <c r="G8" s="4"/>
      <c r="H8" s="67" t="s">
        <v>75</v>
      </c>
      <c r="I8" s="67"/>
      <c r="J8" s="67"/>
      <c r="K8" s="67"/>
      <c r="L8" s="67"/>
      <c r="M8" s="67"/>
      <c r="N8" s="67"/>
      <c r="O8" s="4"/>
      <c r="P8" s="4"/>
    </row>
    <row r="9" spans="1:16" ht="15.75" x14ac:dyDescent="0.25">
      <c r="A9" s="3"/>
      <c r="B9" s="97" t="s">
        <v>93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6"/>
      <c r="P9" s="6"/>
    </row>
    <row r="10" spans="1:16" ht="24" customHeight="1" x14ac:dyDescent="0.25">
      <c r="A10" s="3"/>
      <c r="B10" s="96" t="s">
        <v>43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6"/>
      <c r="P10" s="6"/>
    </row>
    <row r="11" spans="1:16" ht="15.75" thickBo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3"/>
    </row>
    <row r="12" spans="1:16" ht="36" customHeight="1" x14ac:dyDescent="0.25">
      <c r="A12" s="3"/>
      <c r="B12" s="7" t="s">
        <v>44</v>
      </c>
      <c r="C12" s="75" t="s">
        <v>29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7"/>
      <c r="O12" s="6"/>
      <c r="P12" s="6"/>
    </row>
    <row r="13" spans="1:16" ht="33" customHeight="1" x14ac:dyDescent="0.25">
      <c r="A13" s="3"/>
      <c r="B13" s="64" t="s">
        <v>45</v>
      </c>
      <c r="C13" s="78" t="s">
        <v>46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  <c r="O13" s="6"/>
      <c r="P13" s="6"/>
    </row>
    <row r="14" spans="1:16" ht="47.25" customHeight="1" x14ac:dyDescent="0.25">
      <c r="A14" s="3"/>
      <c r="B14" s="65" t="s">
        <v>47</v>
      </c>
      <c r="C14" s="78" t="s">
        <v>100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80"/>
      <c r="O14" s="6"/>
      <c r="P14" s="6"/>
    </row>
    <row r="15" spans="1:16" ht="18" customHeight="1" x14ac:dyDescent="0.25">
      <c r="A15" s="71"/>
      <c r="B15" s="72" t="s">
        <v>48</v>
      </c>
      <c r="C15" s="84" t="s">
        <v>97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6"/>
      <c r="O15" s="6"/>
      <c r="P15" s="6"/>
    </row>
    <row r="16" spans="1:16" ht="15.75" customHeight="1" x14ac:dyDescent="0.25">
      <c r="A16" s="71"/>
      <c r="B16" s="73"/>
      <c r="C16" s="84" t="s">
        <v>101</v>
      </c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6"/>
      <c r="O16" s="6"/>
      <c r="P16" s="6"/>
    </row>
    <row r="17" spans="1:16" ht="19.5" customHeight="1" x14ac:dyDescent="0.25">
      <c r="A17" s="71"/>
      <c r="B17" s="73"/>
      <c r="C17" s="84" t="s">
        <v>68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6"/>
      <c r="O17" s="6"/>
      <c r="P17" s="6"/>
    </row>
    <row r="18" spans="1:16" ht="18.75" customHeight="1" x14ac:dyDescent="0.25">
      <c r="A18" s="8"/>
      <c r="B18" s="74"/>
      <c r="C18" s="81" t="s">
        <v>69</v>
      </c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3"/>
      <c r="O18" s="6"/>
      <c r="P18" s="6"/>
    </row>
    <row r="19" spans="1:16" ht="36" customHeight="1" x14ac:dyDescent="0.25">
      <c r="A19" s="3"/>
      <c r="B19" s="64" t="s">
        <v>49</v>
      </c>
      <c r="C19" s="78" t="s">
        <v>50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80"/>
      <c r="O19" s="6"/>
      <c r="P19" s="6"/>
    </row>
    <row r="20" spans="1:16" ht="42" customHeight="1" x14ac:dyDescent="0.25">
      <c r="A20" s="3"/>
      <c r="B20" s="64" t="s">
        <v>51</v>
      </c>
      <c r="C20" s="99" t="s">
        <v>98</v>
      </c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1"/>
      <c r="O20" s="6"/>
      <c r="P20" s="6"/>
    </row>
    <row r="21" spans="1:16" ht="26.25" customHeight="1" x14ac:dyDescent="0.25">
      <c r="A21" s="3"/>
      <c r="B21" s="102" t="s">
        <v>52</v>
      </c>
      <c r="C21" s="104" t="s">
        <v>53</v>
      </c>
      <c r="D21" s="99" t="s">
        <v>54</v>
      </c>
      <c r="E21" s="100"/>
      <c r="F21" s="100"/>
      <c r="G21" s="100"/>
      <c r="H21" s="100"/>
      <c r="I21" s="100"/>
      <c r="J21" s="100"/>
      <c r="K21" s="100"/>
      <c r="L21" s="100"/>
      <c r="M21" s="100"/>
      <c r="N21" s="101"/>
      <c r="O21" s="6"/>
      <c r="P21" s="6"/>
    </row>
    <row r="22" spans="1:16" ht="32.25" customHeight="1" x14ac:dyDescent="0.25">
      <c r="A22" s="3"/>
      <c r="B22" s="102"/>
      <c r="C22" s="105"/>
      <c r="D22" s="53" t="s">
        <v>10</v>
      </c>
      <c r="E22" s="53" t="s">
        <v>11</v>
      </c>
      <c r="F22" s="53" t="s">
        <v>12</v>
      </c>
      <c r="G22" s="53" t="s">
        <v>13</v>
      </c>
      <c r="H22" s="53" t="s">
        <v>14</v>
      </c>
      <c r="I22" s="53" t="s">
        <v>15</v>
      </c>
      <c r="J22" s="53" t="s">
        <v>16</v>
      </c>
      <c r="K22" s="53" t="s">
        <v>74</v>
      </c>
      <c r="L22" s="53" t="s">
        <v>76</v>
      </c>
      <c r="M22" s="53" t="s">
        <v>96</v>
      </c>
      <c r="N22" s="58" t="s">
        <v>18</v>
      </c>
      <c r="O22" s="6"/>
      <c r="P22" s="6"/>
    </row>
    <row r="23" spans="1:16" x14ac:dyDescent="0.25">
      <c r="A23" s="3"/>
      <c r="B23" s="102"/>
      <c r="C23" s="9" t="s">
        <v>55</v>
      </c>
      <c r="D23" s="93">
        <f>SUM(D25:D29)</f>
        <v>63952.5</v>
      </c>
      <c r="E23" s="93">
        <f t="shared" ref="E23:J23" si="0">SUM(E25:E29)</f>
        <v>46745</v>
      </c>
      <c r="F23" s="93">
        <f t="shared" si="0"/>
        <v>21098.7</v>
      </c>
      <c r="G23" s="93">
        <f t="shared" si="0"/>
        <v>61161.200000000004</v>
      </c>
      <c r="H23" s="93">
        <f t="shared" si="0"/>
        <v>4080.4</v>
      </c>
      <c r="I23" s="93">
        <f t="shared" si="0"/>
        <v>26106.776000000002</v>
      </c>
      <c r="J23" s="93">
        <f t="shared" si="0"/>
        <v>1866.8</v>
      </c>
      <c r="K23" s="68">
        <f>SUM(K25:K29)</f>
        <v>0</v>
      </c>
      <c r="L23" s="68">
        <f>SUM(L25:L29)</f>
        <v>0</v>
      </c>
      <c r="M23" s="68">
        <f>SUM(M25:M29)</f>
        <v>0</v>
      </c>
      <c r="N23" s="94">
        <f>SUM(N25:N29)</f>
        <v>225011.37599999999</v>
      </c>
      <c r="O23" s="6"/>
      <c r="P23" s="6"/>
    </row>
    <row r="24" spans="1:16" x14ac:dyDescent="0.25">
      <c r="A24" s="3"/>
      <c r="B24" s="102"/>
      <c r="C24" s="10" t="s">
        <v>56</v>
      </c>
      <c r="D24" s="93"/>
      <c r="E24" s="93"/>
      <c r="F24" s="93"/>
      <c r="G24" s="93"/>
      <c r="H24" s="93"/>
      <c r="I24" s="93"/>
      <c r="J24" s="93"/>
      <c r="K24" s="68"/>
      <c r="L24" s="68"/>
      <c r="M24" s="68"/>
      <c r="N24" s="95"/>
      <c r="O24" s="6"/>
      <c r="P24" s="6"/>
    </row>
    <row r="25" spans="1:16" ht="75.75" customHeight="1" x14ac:dyDescent="0.25">
      <c r="A25" s="3"/>
      <c r="B25" s="102"/>
      <c r="C25" s="11" t="s">
        <v>20</v>
      </c>
      <c r="D25" s="12">
        <f>'Прил2 объекты ФКиС'!H21</f>
        <v>24952.5</v>
      </c>
      <c r="E25" s="12">
        <f>'Прил2 объекты ФКиС'!I21</f>
        <v>22017.7</v>
      </c>
      <c r="F25" s="12">
        <f>'Прил2 объекты ФКиС'!J21</f>
        <v>6881.7</v>
      </c>
      <c r="G25" s="12">
        <f>'Прил2 объекты ФКиС'!K21</f>
        <v>17561.400000000001</v>
      </c>
      <c r="H25" s="12">
        <f>'Прил2 объекты ФКиС'!L21</f>
        <v>980.4</v>
      </c>
      <c r="I25" s="12">
        <f>'Прил2 объекты ФКиС'!M21</f>
        <v>26105.776000000002</v>
      </c>
      <c r="J25" s="12">
        <f>'Прил2 объекты ФКиС'!N21</f>
        <v>1866.8</v>
      </c>
      <c r="K25" s="12">
        <f>'Прил2 объекты ФКиС'!O21</f>
        <v>0</v>
      </c>
      <c r="L25" s="12">
        <f>'Прил2 объекты ФКиС'!P21</f>
        <v>0</v>
      </c>
      <c r="M25" s="12">
        <f>'Прил2 объекты ФКиС'!Q21</f>
        <v>0</v>
      </c>
      <c r="N25" s="55">
        <f>SUM(D25:M25)</f>
        <v>100366.27599999998</v>
      </c>
      <c r="O25" s="6"/>
      <c r="P25" s="6"/>
    </row>
    <row r="26" spans="1:16" ht="69.75" customHeight="1" x14ac:dyDescent="0.25">
      <c r="A26" s="3"/>
      <c r="B26" s="102"/>
      <c r="C26" s="11" t="s">
        <v>21</v>
      </c>
      <c r="D26" s="12">
        <f>'Прил2 объекты ФКиС'!H22</f>
        <v>0</v>
      </c>
      <c r="E26" s="12">
        <f>'Прил2 объекты ФКиС'!I22</f>
        <v>0</v>
      </c>
      <c r="F26" s="12">
        <f>'Прил2 объекты ФКиС'!J22</f>
        <v>0</v>
      </c>
      <c r="G26" s="12">
        <f>'Прил2 объекты ФКиС'!K22</f>
        <v>0</v>
      </c>
      <c r="H26" s="12">
        <f>'Прил2 объекты ФКиС'!L22</f>
        <v>0</v>
      </c>
      <c r="I26" s="12">
        <f>'Прил2 объекты ФКиС'!M22</f>
        <v>1</v>
      </c>
      <c r="J26" s="12">
        <f>'Прил2 объекты ФКиС'!N22</f>
        <v>0</v>
      </c>
      <c r="K26" s="12">
        <f>'Прил2 объекты ФКиС'!O22</f>
        <v>0</v>
      </c>
      <c r="L26" s="12">
        <f>'Прил2 объекты ФКиС'!P22</f>
        <v>0</v>
      </c>
      <c r="M26" s="12">
        <f>'Прил2 объекты ФКиС'!Q22</f>
        <v>0</v>
      </c>
      <c r="N26" s="59">
        <f t="shared" ref="N26:N28" si="1">SUM(D26:M26)</f>
        <v>1</v>
      </c>
      <c r="O26" s="6"/>
      <c r="P26" s="6"/>
    </row>
    <row r="27" spans="1:16" ht="38.25" x14ac:dyDescent="0.25">
      <c r="A27" s="3"/>
      <c r="B27" s="102"/>
      <c r="C27" s="11" t="s">
        <v>22</v>
      </c>
      <c r="D27" s="12">
        <f>'Прил2 объекты ФКиС'!H23</f>
        <v>0</v>
      </c>
      <c r="E27" s="12">
        <f>'Прил2 объекты ФКиС'!I23</f>
        <v>0</v>
      </c>
      <c r="F27" s="12">
        <f>'Прил2 объекты ФКиС'!J23</f>
        <v>0</v>
      </c>
      <c r="G27" s="12">
        <f>'Прил2 объекты ФКиС'!K23</f>
        <v>0</v>
      </c>
      <c r="H27" s="12">
        <f>'Прил2 объекты ФКиС'!L23</f>
        <v>0</v>
      </c>
      <c r="I27" s="12">
        <f>'Прил2 объекты ФКиС'!M23</f>
        <v>0</v>
      </c>
      <c r="J27" s="12">
        <f>'Прил2 объекты ФКиС'!N23</f>
        <v>0</v>
      </c>
      <c r="K27" s="12">
        <f>'Прил2 объекты ФКиС'!O23</f>
        <v>0</v>
      </c>
      <c r="L27" s="12">
        <f>'Прил2 объекты ФКиС'!P23</f>
        <v>0</v>
      </c>
      <c r="M27" s="12">
        <f>'Прил2 объекты ФКиС'!Q23</f>
        <v>0</v>
      </c>
      <c r="N27" s="59">
        <f t="shared" si="1"/>
        <v>0</v>
      </c>
      <c r="O27" s="6"/>
      <c r="P27" s="6"/>
    </row>
    <row r="28" spans="1:16" ht="40.5" customHeight="1" x14ac:dyDescent="0.25">
      <c r="A28" s="3"/>
      <c r="B28" s="102"/>
      <c r="C28" s="11" t="s">
        <v>23</v>
      </c>
      <c r="D28" s="12">
        <f>'Прил2 объекты ФКиС'!H24</f>
        <v>39000</v>
      </c>
      <c r="E28" s="12">
        <f>'Прил2 объекты ФКиС'!I24</f>
        <v>24727.3</v>
      </c>
      <c r="F28" s="12">
        <f>'Прил2 объекты ФКиС'!J24</f>
        <v>14217</v>
      </c>
      <c r="G28" s="12">
        <f>'Прил2 объекты ФКиС'!K24</f>
        <v>38099.800000000003</v>
      </c>
      <c r="H28" s="12">
        <f>'Прил2 объекты ФКиС'!L24</f>
        <v>0</v>
      </c>
      <c r="I28" s="12">
        <f>'Прил2 объекты ФКиС'!M24</f>
        <v>0</v>
      </c>
      <c r="J28" s="12">
        <f>'Прил2 объекты ФКиС'!N24</f>
        <v>0</v>
      </c>
      <c r="K28" s="12">
        <f>'Прил2 объекты ФКиС'!O24</f>
        <v>0</v>
      </c>
      <c r="L28" s="12">
        <f>'Прил2 объекты ФКиС'!P24</f>
        <v>0</v>
      </c>
      <c r="M28" s="12">
        <f>'Прил2 объекты ФКиС'!Q24</f>
        <v>0</v>
      </c>
      <c r="N28" s="59">
        <f t="shared" si="1"/>
        <v>116044.1</v>
      </c>
      <c r="O28" s="6"/>
      <c r="P28" s="6"/>
    </row>
    <row r="29" spans="1:16" ht="26.25" customHeight="1" x14ac:dyDescent="0.25">
      <c r="A29" s="3"/>
      <c r="B29" s="103"/>
      <c r="C29" s="9" t="s">
        <v>26</v>
      </c>
      <c r="D29" s="12">
        <f>'Прил2 объекты ФКиС'!H25</f>
        <v>0</v>
      </c>
      <c r="E29" s="12">
        <f>'Прил2 объекты ФКиС'!I25</f>
        <v>0</v>
      </c>
      <c r="F29" s="12">
        <f>'Прил2 объекты ФКиС'!J25</f>
        <v>0</v>
      </c>
      <c r="G29" s="12">
        <f>'Прил2 объекты ФКиС'!K25</f>
        <v>5500</v>
      </c>
      <c r="H29" s="12">
        <f>'Прил2 объекты ФКиС'!L25</f>
        <v>3100</v>
      </c>
      <c r="I29" s="12">
        <f>'Прил2 объекты ФКиС'!M25</f>
        <v>0</v>
      </c>
      <c r="J29" s="12">
        <f>'Прил2 объекты ФКиС'!N25</f>
        <v>0</v>
      </c>
      <c r="K29" s="12">
        <f>'Прил2 объекты ФКиС'!O25</f>
        <v>0</v>
      </c>
      <c r="L29" s="12">
        <f>'Прил2 объекты ФКиС'!P25</f>
        <v>0</v>
      </c>
      <c r="M29" s="12">
        <f>'Прил2 объекты ФКиС'!Q25</f>
        <v>0</v>
      </c>
      <c r="N29" s="59">
        <f>SUM(D29:M29)</f>
        <v>8600</v>
      </c>
      <c r="O29" s="6"/>
      <c r="P29" s="6"/>
    </row>
    <row r="30" spans="1:16" ht="75" customHeight="1" thickBot="1" x14ac:dyDescent="0.3">
      <c r="A30" s="3"/>
      <c r="B30" s="66" t="s">
        <v>57</v>
      </c>
      <c r="C30" s="90" t="s">
        <v>58</v>
      </c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6"/>
      <c r="P30" s="6"/>
    </row>
  </sheetData>
  <sheetProtection password="C665" sheet="1" objects="1" scenarios="1"/>
  <mergeCells count="34">
    <mergeCell ref="B10:N10"/>
    <mergeCell ref="B9:N9"/>
    <mergeCell ref="C19:N19"/>
    <mergeCell ref="C20:N20"/>
    <mergeCell ref="B21:B29"/>
    <mergeCell ref="C21:C22"/>
    <mergeCell ref="D21:N21"/>
    <mergeCell ref="C30:N30"/>
    <mergeCell ref="G23:G24"/>
    <mergeCell ref="H23:H24"/>
    <mergeCell ref="I23:I24"/>
    <mergeCell ref="J23:J24"/>
    <mergeCell ref="L23:L24"/>
    <mergeCell ref="D23:D24"/>
    <mergeCell ref="E23:E24"/>
    <mergeCell ref="F23:F24"/>
    <mergeCell ref="M23:M24"/>
    <mergeCell ref="N23:N24"/>
    <mergeCell ref="H8:N8"/>
    <mergeCell ref="K23:K24"/>
    <mergeCell ref="J1:L1"/>
    <mergeCell ref="H2:N3"/>
    <mergeCell ref="A15:A17"/>
    <mergeCell ref="B15:B18"/>
    <mergeCell ref="C12:N12"/>
    <mergeCell ref="C13:N13"/>
    <mergeCell ref="C14:N14"/>
    <mergeCell ref="C18:N18"/>
    <mergeCell ref="C17:N17"/>
    <mergeCell ref="C16:N16"/>
    <mergeCell ref="C15:N15"/>
    <mergeCell ref="B5:O5"/>
    <mergeCell ref="B4:N4"/>
    <mergeCell ref="J7:N7"/>
  </mergeCells>
  <printOptions horizontalCentered="1"/>
  <pageMargins left="0" right="0" top="0" bottom="0" header="0" footer="0"/>
  <pageSetup paperSize="9" scale="76" orientation="portrait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5"/>
  <sheetViews>
    <sheetView topLeftCell="A2" workbookViewId="0">
      <selection activeCell="L5" sqref="L5"/>
    </sheetView>
  </sheetViews>
  <sheetFormatPr defaultRowHeight="15" x14ac:dyDescent="0.25"/>
  <cols>
    <col min="1" max="1" width="1.85546875" style="1" customWidth="1"/>
    <col min="2" max="2" width="5.140625" style="1" customWidth="1"/>
    <col min="3" max="3" width="13" style="1" customWidth="1"/>
    <col min="4" max="4" width="10.42578125" style="1" customWidth="1"/>
    <col min="5" max="5" width="9.140625" style="1"/>
    <col min="6" max="6" width="21.85546875" style="1" customWidth="1"/>
    <col min="7" max="7" width="10.140625" style="1" customWidth="1"/>
    <col min="8" max="8" width="13.85546875" style="1" customWidth="1"/>
    <col min="9" max="11" width="7.85546875" style="1" customWidth="1"/>
    <col min="12" max="18" width="8" style="1" customWidth="1"/>
    <col min="19" max="16384" width="9.140625" style="1"/>
  </cols>
  <sheetData>
    <row r="1" spans="2:18" ht="15.75" hidden="1" x14ac:dyDescent="0.25">
      <c r="B1" s="139" t="s">
        <v>77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2:18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17" t="s">
        <v>41</v>
      </c>
      <c r="O2" s="117"/>
      <c r="P2" s="117"/>
      <c r="Q2" s="57"/>
    </row>
    <row r="3" spans="2:18" ht="38.25" customHeight="1" x14ac:dyDescent="0.25">
      <c r="B3" s="13"/>
      <c r="C3" s="13"/>
      <c r="D3" s="13"/>
      <c r="E3" s="13"/>
      <c r="F3" s="13"/>
      <c r="G3" s="13"/>
      <c r="H3" s="13"/>
      <c r="I3" s="13"/>
      <c r="J3" s="13"/>
      <c r="K3" s="13"/>
      <c r="L3" s="70" t="s">
        <v>103</v>
      </c>
      <c r="M3" s="70"/>
      <c r="N3" s="70"/>
      <c r="O3" s="70"/>
      <c r="P3" s="70"/>
      <c r="Q3" s="70"/>
      <c r="R3" s="70"/>
    </row>
    <row r="4" spans="2:18" ht="40.5" customHeight="1" x14ac:dyDescent="0.25">
      <c r="B4" s="13"/>
      <c r="C4" s="13"/>
      <c r="D4" s="13"/>
      <c r="E4" s="13"/>
      <c r="F4" s="13"/>
      <c r="G4" s="13"/>
      <c r="H4" s="13"/>
      <c r="I4" s="13"/>
      <c r="J4" s="13"/>
      <c r="K4" s="13"/>
      <c r="L4" s="70"/>
      <c r="M4" s="70"/>
      <c r="N4" s="70"/>
      <c r="O4" s="70"/>
      <c r="P4" s="70"/>
      <c r="Q4" s="70"/>
      <c r="R4" s="70"/>
    </row>
    <row r="5" spans="2:18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4"/>
      <c r="N5" s="14"/>
      <c r="O5" s="14"/>
      <c r="P5" s="14"/>
      <c r="Q5" s="14"/>
      <c r="R5" s="14"/>
    </row>
    <row r="6" spans="2:18" ht="15.75" x14ac:dyDescent="0.25">
      <c r="B6" s="97" t="s">
        <v>94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</row>
    <row r="7" spans="2:18" x14ac:dyDescent="0.25">
      <c r="B7" s="13"/>
      <c r="C7" s="13"/>
      <c r="D7" s="13"/>
      <c r="E7" s="13"/>
      <c r="F7" s="13"/>
      <c r="G7" s="13"/>
      <c r="H7" s="13"/>
      <c r="I7" s="13"/>
      <c r="J7" s="13"/>
      <c r="K7" s="13"/>
      <c r="L7" s="4"/>
      <c r="M7" s="4"/>
      <c r="N7" s="4"/>
      <c r="O7" s="4"/>
      <c r="P7" s="4"/>
      <c r="Q7" s="4"/>
      <c r="R7" s="4"/>
    </row>
    <row r="8" spans="2:18" ht="3.75" customHeight="1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8" ht="15.75" customHeight="1" x14ac:dyDescent="0.25">
      <c r="B9" s="96" t="s">
        <v>28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</row>
    <row r="10" spans="2:18" ht="15.75" customHeight="1" x14ac:dyDescent="0.25">
      <c r="B10" s="118" t="s">
        <v>29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</row>
    <row r="11" spans="2:18" ht="15" customHeight="1" x14ac:dyDescent="0.25">
      <c r="B11" s="106" t="s">
        <v>30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</row>
    <row r="12" spans="2:18" ht="15.75" thickBot="1" x14ac:dyDescent="0.3">
      <c r="B12" s="6"/>
      <c r="C12" s="6"/>
      <c r="D12" s="140"/>
      <c r="E12" s="140"/>
      <c r="F12" s="6"/>
      <c r="G12" s="6"/>
      <c r="H12" s="6"/>
      <c r="I12" s="15"/>
      <c r="J12" s="15"/>
      <c r="K12" s="141"/>
      <c r="L12" s="141"/>
      <c r="M12" s="141"/>
      <c r="N12" s="16"/>
      <c r="O12" s="16"/>
    </row>
    <row r="13" spans="2:18" ht="14.25" customHeight="1" x14ac:dyDescent="0.25">
      <c r="B13" s="119" t="s">
        <v>24</v>
      </c>
      <c r="C13" s="122" t="s">
        <v>31</v>
      </c>
      <c r="D13" s="107" t="s">
        <v>32</v>
      </c>
      <c r="E13" s="123"/>
      <c r="F13" s="122" t="s">
        <v>33</v>
      </c>
      <c r="G13" s="122" t="s">
        <v>34</v>
      </c>
      <c r="H13" s="122" t="s">
        <v>35</v>
      </c>
      <c r="I13" s="107" t="s">
        <v>36</v>
      </c>
      <c r="J13" s="108"/>
      <c r="K13" s="108"/>
      <c r="L13" s="108"/>
      <c r="M13" s="108"/>
      <c r="N13" s="108"/>
      <c r="O13" s="108"/>
      <c r="P13" s="108"/>
      <c r="Q13" s="108"/>
      <c r="R13" s="109"/>
    </row>
    <row r="14" spans="2:18" x14ac:dyDescent="0.25">
      <c r="B14" s="120"/>
      <c r="C14" s="104"/>
      <c r="D14" s="110"/>
      <c r="E14" s="124"/>
      <c r="F14" s="104"/>
      <c r="G14" s="104"/>
      <c r="H14" s="104"/>
      <c r="I14" s="110"/>
      <c r="J14" s="111"/>
      <c r="K14" s="111"/>
      <c r="L14" s="111"/>
      <c r="M14" s="111"/>
      <c r="N14" s="111"/>
      <c r="O14" s="111"/>
      <c r="P14" s="111"/>
      <c r="Q14" s="111"/>
      <c r="R14" s="112"/>
    </row>
    <row r="15" spans="2:18" x14ac:dyDescent="0.25">
      <c r="B15" s="120"/>
      <c r="C15" s="104"/>
      <c r="D15" s="110"/>
      <c r="E15" s="124"/>
      <c r="F15" s="104"/>
      <c r="G15" s="104"/>
      <c r="H15" s="104"/>
      <c r="I15" s="110"/>
      <c r="J15" s="111"/>
      <c r="K15" s="111"/>
      <c r="L15" s="111"/>
      <c r="M15" s="111"/>
      <c r="N15" s="111"/>
      <c r="O15" s="111"/>
      <c r="P15" s="111"/>
      <c r="Q15" s="111"/>
      <c r="R15" s="112"/>
    </row>
    <row r="16" spans="2:18" x14ac:dyDescent="0.25">
      <c r="B16" s="120"/>
      <c r="C16" s="104"/>
      <c r="D16" s="113"/>
      <c r="E16" s="125"/>
      <c r="F16" s="104"/>
      <c r="G16" s="104"/>
      <c r="H16" s="104"/>
      <c r="I16" s="113"/>
      <c r="J16" s="114"/>
      <c r="K16" s="114"/>
      <c r="L16" s="114"/>
      <c r="M16" s="114"/>
      <c r="N16" s="114"/>
      <c r="O16" s="114"/>
      <c r="P16" s="114"/>
      <c r="Q16" s="114"/>
      <c r="R16" s="115"/>
    </row>
    <row r="17" spans="2:18" ht="15" customHeight="1" x14ac:dyDescent="0.25">
      <c r="B17" s="121"/>
      <c r="C17" s="105"/>
      <c r="D17" s="105" t="s">
        <v>37</v>
      </c>
      <c r="E17" s="105" t="s">
        <v>38</v>
      </c>
      <c r="F17" s="105"/>
      <c r="G17" s="105"/>
      <c r="H17" s="105"/>
      <c r="I17" s="104" t="s">
        <v>10</v>
      </c>
      <c r="J17" s="104" t="s">
        <v>11</v>
      </c>
      <c r="K17" s="104" t="s">
        <v>12</v>
      </c>
      <c r="L17" s="104" t="s">
        <v>13</v>
      </c>
      <c r="M17" s="104" t="s">
        <v>14</v>
      </c>
      <c r="N17" s="104" t="s">
        <v>15</v>
      </c>
      <c r="O17" s="113" t="s">
        <v>16</v>
      </c>
      <c r="P17" s="105" t="s">
        <v>74</v>
      </c>
      <c r="Q17" s="100" t="s">
        <v>76</v>
      </c>
      <c r="R17" s="116" t="s">
        <v>96</v>
      </c>
    </row>
    <row r="18" spans="2:18" x14ac:dyDescent="0.25">
      <c r="B18" s="121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99"/>
      <c r="P18" s="105"/>
      <c r="Q18" s="100"/>
      <c r="R18" s="116"/>
    </row>
    <row r="19" spans="2:18" x14ac:dyDescent="0.25">
      <c r="B19" s="121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99"/>
      <c r="P19" s="105"/>
      <c r="Q19" s="100"/>
      <c r="R19" s="116"/>
    </row>
    <row r="20" spans="2:18" x14ac:dyDescent="0.25">
      <c r="B20" s="121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99"/>
      <c r="P20" s="105"/>
      <c r="Q20" s="100"/>
      <c r="R20" s="116"/>
    </row>
    <row r="21" spans="2:18" x14ac:dyDescent="0.25">
      <c r="B21" s="121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99"/>
      <c r="P21" s="105"/>
      <c r="Q21" s="100"/>
      <c r="R21" s="116"/>
    </row>
    <row r="22" spans="2:18" x14ac:dyDescent="0.25">
      <c r="B22" s="42">
        <v>1</v>
      </c>
      <c r="C22" s="38">
        <v>2</v>
      </c>
      <c r="D22" s="38">
        <v>3</v>
      </c>
      <c r="E22" s="38">
        <v>4</v>
      </c>
      <c r="F22" s="38">
        <v>5</v>
      </c>
      <c r="G22" s="38">
        <v>6</v>
      </c>
      <c r="H22" s="38">
        <v>7</v>
      </c>
      <c r="I22" s="38">
        <v>8</v>
      </c>
      <c r="J22" s="38">
        <v>9</v>
      </c>
      <c r="K22" s="38">
        <v>10</v>
      </c>
      <c r="L22" s="38">
        <v>11</v>
      </c>
      <c r="M22" s="38">
        <v>11</v>
      </c>
      <c r="N22" s="38">
        <v>13</v>
      </c>
      <c r="O22" s="41">
        <v>14</v>
      </c>
      <c r="P22" s="38">
        <v>15</v>
      </c>
      <c r="Q22" s="60">
        <v>16</v>
      </c>
      <c r="R22" s="58">
        <v>17</v>
      </c>
    </row>
    <row r="23" spans="2:18" ht="77.25" customHeight="1" x14ac:dyDescent="0.25">
      <c r="B23" s="127" t="s">
        <v>17</v>
      </c>
      <c r="C23" s="130" t="s">
        <v>79</v>
      </c>
      <c r="D23" s="133">
        <f>'Прил2 объекты ФКиС'!G21</f>
        <v>100366.27599999998</v>
      </c>
      <c r="E23" s="136">
        <f>'Прил2 объекты ФКиС'!G22+'Прил2 объекты ФКиС'!G23+'Прил2 объекты ФКиС'!G24+'Прил2 объекты ФКиС'!G25</f>
        <v>124645.1</v>
      </c>
      <c r="F23" s="48" t="s">
        <v>80</v>
      </c>
      <c r="G23" s="45" t="s">
        <v>39</v>
      </c>
      <c r="H23" s="45">
        <v>0</v>
      </c>
      <c r="I23" s="45" t="s">
        <v>19</v>
      </c>
      <c r="J23" s="45" t="s">
        <v>19</v>
      </c>
      <c r="K23" s="45" t="s">
        <v>19</v>
      </c>
      <c r="L23" s="45">
        <v>2</v>
      </c>
      <c r="M23" s="45"/>
      <c r="N23" s="45">
        <v>1</v>
      </c>
      <c r="O23" s="46" t="s">
        <v>19</v>
      </c>
      <c r="P23" s="45" t="s">
        <v>19</v>
      </c>
      <c r="Q23" s="60" t="s">
        <v>19</v>
      </c>
      <c r="R23" s="58" t="s">
        <v>19</v>
      </c>
    </row>
    <row r="24" spans="2:18" ht="69" customHeight="1" x14ac:dyDescent="0.25">
      <c r="B24" s="128"/>
      <c r="C24" s="131"/>
      <c r="D24" s="134"/>
      <c r="E24" s="137"/>
      <c r="F24" s="47" t="s">
        <v>81</v>
      </c>
      <c r="G24" s="27" t="s">
        <v>40</v>
      </c>
      <c r="H24" s="27">
        <v>1573</v>
      </c>
      <c r="I24" s="27" t="s">
        <v>19</v>
      </c>
      <c r="J24" s="27" t="s">
        <v>19</v>
      </c>
      <c r="K24" s="27" t="s">
        <v>19</v>
      </c>
      <c r="L24" s="27">
        <v>1650</v>
      </c>
      <c r="M24" s="27" t="s">
        <v>19</v>
      </c>
      <c r="N24" s="27" t="s">
        <v>19</v>
      </c>
      <c r="O24" s="49" t="s">
        <v>19</v>
      </c>
      <c r="P24" s="27" t="s">
        <v>19</v>
      </c>
      <c r="Q24" s="56" t="s">
        <v>19</v>
      </c>
      <c r="R24" s="62" t="s">
        <v>19</v>
      </c>
    </row>
    <row r="25" spans="2:18" ht="39" thickBot="1" x14ac:dyDescent="0.3">
      <c r="B25" s="129"/>
      <c r="C25" s="132"/>
      <c r="D25" s="135"/>
      <c r="E25" s="138"/>
      <c r="F25" s="33" t="s">
        <v>89</v>
      </c>
      <c r="G25" s="50" t="s">
        <v>88</v>
      </c>
      <c r="H25" s="50" t="s">
        <v>19</v>
      </c>
      <c r="I25" s="50" t="s">
        <v>19</v>
      </c>
      <c r="J25" s="50" t="s">
        <v>19</v>
      </c>
      <c r="K25" s="50" t="s">
        <v>19</v>
      </c>
      <c r="L25" s="50" t="s">
        <v>19</v>
      </c>
      <c r="M25" s="17" t="s">
        <v>19</v>
      </c>
      <c r="N25" s="17" t="s">
        <v>19</v>
      </c>
      <c r="O25" s="18">
        <v>1</v>
      </c>
      <c r="P25" s="17" t="s">
        <v>19</v>
      </c>
      <c r="Q25" s="61" t="s">
        <v>19</v>
      </c>
      <c r="R25" s="63" t="s">
        <v>19</v>
      </c>
    </row>
  </sheetData>
  <sheetProtection password="C665" sheet="1" objects="1" scenarios="1"/>
  <mergeCells count="32">
    <mergeCell ref="B23:B25"/>
    <mergeCell ref="C23:C25"/>
    <mergeCell ref="D23:D25"/>
    <mergeCell ref="E23:E25"/>
    <mergeCell ref="B1:O1"/>
    <mergeCell ref="N17:N21"/>
    <mergeCell ref="O17:O21"/>
    <mergeCell ref="D17:D21"/>
    <mergeCell ref="E17:E21"/>
    <mergeCell ref="I17:I21"/>
    <mergeCell ref="J17:J21"/>
    <mergeCell ref="K17:K21"/>
    <mergeCell ref="M17:M21"/>
    <mergeCell ref="D12:E12"/>
    <mergeCell ref="K12:M12"/>
    <mergeCell ref="L17:L21"/>
    <mergeCell ref="B11:R11"/>
    <mergeCell ref="I13:R16"/>
    <mergeCell ref="R17:R21"/>
    <mergeCell ref="N2:P2"/>
    <mergeCell ref="L3:R4"/>
    <mergeCell ref="B9:R9"/>
    <mergeCell ref="B10:R10"/>
    <mergeCell ref="B13:B21"/>
    <mergeCell ref="C13:C21"/>
    <mergeCell ref="F13:F21"/>
    <mergeCell ref="G13:G21"/>
    <mergeCell ref="H13:H21"/>
    <mergeCell ref="D13:E16"/>
    <mergeCell ref="P17:P21"/>
    <mergeCell ref="B6:R6"/>
    <mergeCell ref="Q17:Q21"/>
  </mergeCells>
  <printOptions horizontalCentered="1"/>
  <pageMargins left="0.25" right="0.25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zoomScale="95" zoomScaleNormal="95" workbookViewId="0">
      <selection activeCell="B8" sqref="B8:T8"/>
    </sheetView>
  </sheetViews>
  <sheetFormatPr defaultRowHeight="15" x14ac:dyDescent="0.25"/>
  <cols>
    <col min="1" max="1" width="2.42578125" style="1" customWidth="1"/>
    <col min="2" max="2" width="5.28515625" style="1" customWidth="1"/>
    <col min="3" max="3" width="14.5703125" style="1" customWidth="1"/>
    <col min="4" max="4" width="16.5703125" style="1" customWidth="1"/>
    <col min="5" max="5" width="12.42578125" style="1" customWidth="1"/>
    <col min="6" max="6" width="13.85546875" style="1" customWidth="1"/>
    <col min="7" max="7" width="9.5703125" style="1" customWidth="1"/>
    <col min="8" max="11" width="9.140625" style="1"/>
    <col min="12" max="12" width="9.140625" style="19"/>
    <col min="13" max="13" width="10.28515625" style="1" customWidth="1"/>
    <col min="14" max="17" width="9.140625" style="1"/>
    <col min="18" max="18" width="14.7109375" style="1" customWidth="1"/>
    <col min="19" max="19" width="8.7109375" style="1" customWidth="1"/>
    <col min="20" max="20" width="8.42578125" style="1" customWidth="1"/>
    <col min="21" max="16384" width="9.140625" style="1"/>
  </cols>
  <sheetData>
    <row r="1" spans="1:20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17" t="s">
        <v>60</v>
      </c>
      <c r="O1" s="117"/>
      <c r="P1" s="117"/>
      <c r="Q1" s="57"/>
    </row>
    <row r="2" spans="1:20" ht="38.2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70" t="s">
        <v>104</v>
      </c>
      <c r="M2" s="70"/>
      <c r="N2" s="70"/>
      <c r="O2" s="70"/>
      <c r="P2" s="70"/>
      <c r="Q2" s="70"/>
      <c r="R2" s="70"/>
      <c r="S2" s="70"/>
      <c r="T2" s="70"/>
    </row>
    <row r="3" spans="1:20" ht="40.5" customHeight="1" x14ac:dyDescent="0.25">
      <c r="B3" s="13"/>
      <c r="C3" s="13"/>
      <c r="D3" s="13"/>
      <c r="E3" s="13"/>
      <c r="F3" s="13"/>
      <c r="G3" s="13"/>
      <c r="H3" s="13"/>
      <c r="I3" s="13"/>
      <c r="J3" s="13"/>
      <c r="K3" s="13"/>
      <c r="L3" s="70"/>
      <c r="M3" s="70"/>
      <c r="N3" s="70"/>
      <c r="O3" s="70"/>
      <c r="P3" s="70"/>
      <c r="Q3" s="70"/>
      <c r="R3" s="70"/>
      <c r="S3" s="70"/>
      <c r="T3" s="70"/>
    </row>
    <row r="4" spans="1:20" ht="16.5" hidden="1" customHeight="1" x14ac:dyDescent="0.3">
      <c r="B4" s="87" t="s">
        <v>78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20" ht="15" hidden="1" customHeight="1" x14ac:dyDescent="0.25">
      <c r="R5" s="89" t="s">
        <v>60</v>
      </c>
      <c r="S5" s="89"/>
      <c r="T5" s="89"/>
    </row>
    <row r="6" spans="1:20" ht="18" hidden="1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20"/>
      <c r="N6" s="67" t="s">
        <v>75</v>
      </c>
      <c r="O6" s="67"/>
      <c r="P6" s="67"/>
      <c r="Q6" s="67"/>
      <c r="R6" s="67"/>
      <c r="S6" s="67"/>
      <c r="T6" s="67"/>
    </row>
    <row r="7" spans="1:20" ht="15.75" hidden="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20"/>
      <c r="N7" s="67"/>
      <c r="O7" s="67"/>
      <c r="P7" s="67"/>
      <c r="Q7" s="67"/>
      <c r="R7" s="67"/>
      <c r="S7" s="67"/>
      <c r="T7" s="67"/>
    </row>
    <row r="8" spans="1:20" ht="21.75" customHeight="1" x14ac:dyDescent="0.25">
      <c r="A8" s="4"/>
      <c r="B8" s="160" t="s">
        <v>95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</row>
    <row r="9" spans="1:20" ht="28.5" customHeight="1" x14ac:dyDescent="0.25">
      <c r="B9" s="96" t="s">
        <v>0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</row>
    <row r="10" spans="1:20" x14ac:dyDescent="0.25">
      <c r="A10" s="21"/>
      <c r="B10" s="159" t="s">
        <v>1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</row>
    <row r="11" spans="1:20" x14ac:dyDescent="0.25">
      <c r="A11" s="21"/>
      <c r="B11" s="111" t="s">
        <v>2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</row>
    <row r="12" spans="1:20" ht="15.75" thickBot="1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3"/>
      <c r="M12" s="22"/>
      <c r="N12" s="22"/>
      <c r="O12" s="22"/>
      <c r="P12" s="22"/>
      <c r="Q12" s="22"/>
      <c r="R12" s="22"/>
      <c r="S12" s="22"/>
      <c r="T12" s="22"/>
    </row>
    <row r="13" spans="1:20" ht="15" customHeight="1" x14ac:dyDescent="0.25">
      <c r="A13" s="21"/>
      <c r="B13" s="119" t="s">
        <v>24</v>
      </c>
      <c r="C13" s="122" t="s">
        <v>3</v>
      </c>
      <c r="D13" s="122" t="s">
        <v>4</v>
      </c>
      <c r="E13" s="122" t="s">
        <v>5</v>
      </c>
      <c r="F13" s="122" t="s">
        <v>61</v>
      </c>
      <c r="G13" s="122" t="s">
        <v>6</v>
      </c>
      <c r="H13" s="107" t="s">
        <v>7</v>
      </c>
      <c r="I13" s="108"/>
      <c r="J13" s="108"/>
      <c r="K13" s="108"/>
      <c r="L13" s="108"/>
      <c r="M13" s="108"/>
      <c r="N13" s="108"/>
      <c r="O13" s="108"/>
      <c r="P13" s="108"/>
      <c r="Q13" s="123"/>
      <c r="R13" s="122" t="s">
        <v>8</v>
      </c>
      <c r="S13" s="122" t="s">
        <v>9</v>
      </c>
      <c r="T13" s="158"/>
    </row>
    <row r="14" spans="1:20" x14ac:dyDescent="0.25">
      <c r="A14" s="21"/>
      <c r="B14" s="121"/>
      <c r="C14" s="105"/>
      <c r="D14" s="105"/>
      <c r="E14" s="105"/>
      <c r="F14" s="105"/>
      <c r="G14" s="105"/>
      <c r="H14" s="110"/>
      <c r="I14" s="111"/>
      <c r="J14" s="111"/>
      <c r="K14" s="111"/>
      <c r="L14" s="111"/>
      <c r="M14" s="111"/>
      <c r="N14" s="111"/>
      <c r="O14" s="111"/>
      <c r="P14" s="111"/>
      <c r="Q14" s="124"/>
      <c r="R14" s="105"/>
      <c r="S14" s="105"/>
      <c r="T14" s="116"/>
    </row>
    <row r="15" spans="1:20" x14ac:dyDescent="0.25">
      <c r="A15" s="21"/>
      <c r="B15" s="121"/>
      <c r="C15" s="105"/>
      <c r="D15" s="105"/>
      <c r="E15" s="105"/>
      <c r="F15" s="105"/>
      <c r="G15" s="105"/>
      <c r="H15" s="110"/>
      <c r="I15" s="111"/>
      <c r="J15" s="111"/>
      <c r="K15" s="111"/>
      <c r="L15" s="111"/>
      <c r="M15" s="111"/>
      <c r="N15" s="111"/>
      <c r="O15" s="111"/>
      <c r="P15" s="111"/>
      <c r="Q15" s="124"/>
      <c r="R15" s="105"/>
      <c r="S15" s="105"/>
      <c r="T15" s="116"/>
    </row>
    <row r="16" spans="1:20" x14ac:dyDescent="0.25">
      <c r="A16" s="21"/>
      <c r="B16" s="121"/>
      <c r="C16" s="105"/>
      <c r="D16" s="105"/>
      <c r="E16" s="105"/>
      <c r="F16" s="105"/>
      <c r="G16" s="105"/>
      <c r="H16" s="110"/>
      <c r="I16" s="111"/>
      <c r="J16" s="111"/>
      <c r="K16" s="111"/>
      <c r="L16" s="111"/>
      <c r="M16" s="111"/>
      <c r="N16" s="111"/>
      <c r="O16" s="111"/>
      <c r="P16" s="111"/>
      <c r="Q16" s="124"/>
      <c r="R16" s="105"/>
      <c r="S16" s="105"/>
      <c r="T16" s="116"/>
    </row>
    <row r="17" spans="1:20" x14ac:dyDescent="0.25">
      <c r="A17" s="21"/>
      <c r="B17" s="121"/>
      <c r="C17" s="105"/>
      <c r="D17" s="105"/>
      <c r="E17" s="105"/>
      <c r="F17" s="105"/>
      <c r="G17" s="105"/>
      <c r="H17" s="113"/>
      <c r="I17" s="114"/>
      <c r="J17" s="114"/>
      <c r="K17" s="114"/>
      <c r="L17" s="114"/>
      <c r="M17" s="114"/>
      <c r="N17" s="114"/>
      <c r="O17" s="114"/>
      <c r="P17" s="114"/>
      <c r="Q17" s="125"/>
      <c r="R17" s="105"/>
      <c r="S17" s="105"/>
      <c r="T17" s="116"/>
    </row>
    <row r="18" spans="1:20" ht="15.75" customHeight="1" x14ac:dyDescent="0.25">
      <c r="A18" s="21"/>
      <c r="B18" s="121"/>
      <c r="C18" s="105"/>
      <c r="D18" s="105"/>
      <c r="E18" s="105"/>
      <c r="F18" s="105"/>
      <c r="G18" s="105"/>
      <c r="H18" s="38" t="s">
        <v>10</v>
      </c>
      <c r="I18" s="38" t="s">
        <v>11</v>
      </c>
      <c r="J18" s="38" t="s">
        <v>12</v>
      </c>
      <c r="K18" s="38" t="s">
        <v>13</v>
      </c>
      <c r="L18" s="24" t="s">
        <v>14</v>
      </c>
      <c r="M18" s="38" t="s">
        <v>15</v>
      </c>
      <c r="N18" s="38" t="s">
        <v>16</v>
      </c>
      <c r="O18" s="38" t="s">
        <v>74</v>
      </c>
      <c r="P18" s="38" t="s">
        <v>76</v>
      </c>
      <c r="Q18" s="54" t="s">
        <v>96</v>
      </c>
      <c r="R18" s="105"/>
      <c r="S18" s="105"/>
      <c r="T18" s="116"/>
    </row>
    <row r="19" spans="1:20" x14ac:dyDescent="0.25">
      <c r="A19" s="21"/>
      <c r="B19" s="42">
        <v>1</v>
      </c>
      <c r="C19" s="38">
        <v>2</v>
      </c>
      <c r="D19" s="38">
        <v>3</v>
      </c>
      <c r="E19" s="38">
        <v>4</v>
      </c>
      <c r="F19" s="38">
        <v>5</v>
      </c>
      <c r="G19" s="38">
        <v>6</v>
      </c>
      <c r="H19" s="38">
        <v>7</v>
      </c>
      <c r="I19" s="38">
        <v>8</v>
      </c>
      <c r="J19" s="38">
        <v>9</v>
      </c>
      <c r="K19" s="38">
        <v>10</v>
      </c>
      <c r="L19" s="24">
        <v>11</v>
      </c>
      <c r="M19" s="38">
        <v>12</v>
      </c>
      <c r="N19" s="38">
        <v>13</v>
      </c>
      <c r="O19" s="38">
        <v>14</v>
      </c>
      <c r="P19" s="38">
        <v>15</v>
      </c>
      <c r="Q19" s="54">
        <v>16</v>
      </c>
      <c r="R19" s="38">
        <v>17</v>
      </c>
      <c r="S19" s="105">
        <v>18</v>
      </c>
      <c r="T19" s="116"/>
    </row>
    <row r="20" spans="1:20" ht="26.25" customHeight="1" x14ac:dyDescent="0.25">
      <c r="A20" s="21"/>
      <c r="B20" s="156" t="s">
        <v>17</v>
      </c>
      <c r="C20" s="144" t="s">
        <v>82</v>
      </c>
      <c r="D20" s="11" t="s">
        <v>18</v>
      </c>
      <c r="E20" s="38" t="s">
        <v>90</v>
      </c>
      <c r="F20" s="40">
        <f>SUM(F21:F25)</f>
        <v>22017.7</v>
      </c>
      <c r="G20" s="39">
        <f t="shared" ref="G20" si="0">SUM(G21:G25)</f>
        <v>225011.37599999999</v>
      </c>
      <c r="H20" s="39">
        <f t="shared" ref="H20" si="1">SUM(H21:H25)</f>
        <v>63952.5</v>
      </c>
      <c r="I20" s="39">
        <f t="shared" ref="I20" si="2">SUM(I21:I25)</f>
        <v>46745</v>
      </c>
      <c r="J20" s="39">
        <f t="shared" ref="J20" si="3">SUM(J21:J25)</f>
        <v>21098.7</v>
      </c>
      <c r="K20" s="39">
        <f>SUM(K21:K25)</f>
        <v>61161.200000000004</v>
      </c>
      <c r="L20" s="25">
        <f t="shared" ref="L20" si="4">SUM(L21:L25)</f>
        <v>4080.4</v>
      </c>
      <c r="M20" s="39">
        <f t="shared" ref="M20" si="5">SUM(M21:M25)</f>
        <v>26106.776000000002</v>
      </c>
      <c r="N20" s="39">
        <f>SUM(N21:N25)</f>
        <v>1866.8</v>
      </c>
      <c r="O20" s="39">
        <f>SUM(O21:O25)</f>
        <v>0</v>
      </c>
      <c r="P20" s="39">
        <f>SUM(P21:P25)</f>
        <v>0</v>
      </c>
      <c r="Q20" s="52">
        <f>SUM(Q21:Q25)</f>
        <v>0</v>
      </c>
      <c r="R20" s="146" t="s">
        <v>66</v>
      </c>
      <c r="S20" s="148" t="s">
        <v>65</v>
      </c>
      <c r="T20" s="149"/>
    </row>
    <row r="21" spans="1:20" ht="64.5" customHeight="1" x14ac:dyDescent="0.25">
      <c r="A21" s="21"/>
      <c r="B21" s="156"/>
      <c r="C21" s="144"/>
      <c r="D21" s="11" t="s">
        <v>20</v>
      </c>
      <c r="E21" s="38" t="s">
        <v>90</v>
      </c>
      <c r="F21" s="12">
        <f>F27+F33+F39</f>
        <v>22017.7</v>
      </c>
      <c r="G21" s="39">
        <f>SUM(H21:Q21)</f>
        <v>100366.27599999998</v>
      </c>
      <c r="H21" s="12">
        <f>H27+H33+H39</f>
        <v>24952.5</v>
      </c>
      <c r="I21" s="12">
        <f t="shared" ref="I21:P21" si="6">I27+I33+I39</f>
        <v>22017.7</v>
      </c>
      <c r="J21" s="12">
        <f t="shared" si="6"/>
        <v>6881.7</v>
      </c>
      <c r="K21" s="12">
        <f t="shared" si="6"/>
        <v>17561.400000000001</v>
      </c>
      <c r="L21" s="26">
        <f t="shared" si="6"/>
        <v>980.4</v>
      </c>
      <c r="M21" s="12">
        <f t="shared" si="6"/>
        <v>26105.776000000002</v>
      </c>
      <c r="N21" s="12">
        <f t="shared" si="6"/>
        <v>1866.8</v>
      </c>
      <c r="O21" s="12">
        <f t="shared" ref="O21" si="7">O27+O33+O39</f>
        <v>0</v>
      </c>
      <c r="P21" s="12">
        <f t="shared" si="6"/>
        <v>0</v>
      </c>
      <c r="Q21" s="12">
        <f>Q27+Q33+Q39</f>
        <v>0</v>
      </c>
      <c r="R21" s="146"/>
      <c r="S21" s="148"/>
      <c r="T21" s="149"/>
    </row>
    <row r="22" spans="1:20" ht="64.5" customHeight="1" x14ac:dyDescent="0.25">
      <c r="A22" s="21"/>
      <c r="B22" s="156"/>
      <c r="C22" s="144"/>
      <c r="D22" s="11" t="s">
        <v>21</v>
      </c>
      <c r="E22" s="11"/>
      <c r="F22" s="12">
        <f t="shared" ref="F22:F25" si="8">F28+F34+F40</f>
        <v>0</v>
      </c>
      <c r="G22" s="52">
        <f t="shared" ref="G22:G30" si="9">SUM(H22:Q22)</f>
        <v>1</v>
      </c>
      <c r="H22" s="12">
        <f t="shared" ref="H22:P22" si="10">H28+H34+H40</f>
        <v>0</v>
      </c>
      <c r="I22" s="12">
        <f t="shared" si="10"/>
        <v>0</v>
      </c>
      <c r="J22" s="12">
        <f t="shared" si="10"/>
        <v>0</v>
      </c>
      <c r="K22" s="12">
        <f t="shared" si="10"/>
        <v>0</v>
      </c>
      <c r="L22" s="26">
        <f t="shared" si="10"/>
        <v>0</v>
      </c>
      <c r="M22" s="12">
        <f t="shared" si="10"/>
        <v>1</v>
      </c>
      <c r="N22" s="12">
        <f t="shared" si="10"/>
        <v>0</v>
      </c>
      <c r="O22" s="12">
        <f t="shared" ref="O22" si="11">O28+O34+O40</f>
        <v>0</v>
      </c>
      <c r="P22" s="12">
        <f t="shared" si="10"/>
        <v>0</v>
      </c>
      <c r="Q22" s="12">
        <f t="shared" ref="Q22" si="12">Q28+Q34+Q40</f>
        <v>0</v>
      </c>
      <c r="R22" s="146"/>
      <c r="S22" s="148"/>
      <c r="T22" s="149"/>
    </row>
    <row r="23" spans="1:20" ht="38.25" x14ac:dyDescent="0.25">
      <c r="A23" s="21"/>
      <c r="B23" s="156"/>
      <c r="C23" s="144"/>
      <c r="D23" s="11" t="s">
        <v>22</v>
      </c>
      <c r="E23" s="11"/>
      <c r="F23" s="12">
        <f t="shared" si="8"/>
        <v>0</v>
      </c>
      <c r="G23" s="52">
        <f t="shared" si="9"/>
        <v>0</v>
      </c>
      <c r="H23" s="12">
        <f t="shared" ref="H23:P23" si="13">H29+H35+H41</f>
        <v>0</v>
      </c>
      <c r="I23" s="12">
        <f t="shared" si="13"/>
        <v>0</v>
      </c>
      <c r="J23" s="12">
        <f t="shared" si="13"/>
        <v>0</v>
      </c>
      <c r="K23" s="12">
        <f t="shared" si="13"/>
        <v>0</v>
      </c>
      <c r="L23" s="26">
        <f t="shared" si="13"/>
        <v>0</v>
      </c>
      <c r="M23" s="12">
        <f t="shared" si="13"/>
        <v>0</v>
      </c>
      <c r="N23" s="12">
        <f t="shared" si="13"/>
        <v>0</v>
      </c>
      <c r="O23" s="12">
        <f t="shared" ref="O23" si="14">O29+O35+O41</f>
        <v>0</v>
      </c>
      <c r="P23" s="12">
        <f t="shared" si="13"/>
        <v>0</v>
      </c>
      <c r="Q23" s="12">
        <f t="shared" ref="Q23" si="15">Q29+Q35+Q41</f>
        <v>0</v>
      </c>
      <c r="R23" s="146"/>
      <c r="S23" s="148"/>
      <c r="T23" s="149"/>
    </row>
    <row r="24" spans="1:20" ht="38.25" x14ac:dyDescent="0.25">
      <c r="A24" s="21"/>
      <c r="B24" s="156"/>
      <c r="C24" s="144"/>
      <c r="D24" s="11" t="s">
        <v>23</v>
      </c>
      <c r="E24" s="38" t="s">
        <v>25</v>
      </c>
      <c r="F24" s="12">
        <f t="shared" si="8"/>
        <v>0</v>
      </c>
      <c r="G24" s="52">
        <f t="shared" si="9"/>
        <v>116044.1</v>
      </c>
      <c r="H24" s="12">
        <f t="shared" ref="H24:P24" si="16">H30+H36+H42</f>
        <v>39000</v>
      </c>
      <c r="I24" s="12">
        <f t="shared" si="16"/>
        <v>24727.3</v>
      </c>
      <c r="J24" s="12">
        <f t="shared" si="16"/>
        <v>14217</v>
      </c>
      <c r="K24" s="12">
        <f t="shared" si="16"/>
        <v>38099.800000000003</v>
      </c>
      <c r="L24" s="26">
        <f t="shared" si="16"/>
        <v>0</v>
      </c>
      <c r="M24" s="12">
        <f t="shared" si="16"/>
        <v>0</v>
      </c>
      <c r="N24" s="12">
        <f t="shared" si="16"/>
        <v>0</v>
      </c>
      <c r="O24" s="12">
        <f t="shared" ref="O24" si="17">O30+O36+O42</f>
        <v>0</v>
      </c>
      <c r="P24" s="12">
        <f t="shared" si="16"/>
        <v>0</v>
      </c>
      <c r="Q24" s="12">
        <f t="shared" ref="Q24" si="18">Q30+Q36+Q42</f>
        <v>0</v>
      </c>
      <c r="R24" s="146"/>
      <c r="S24" s="148"/>
      <c r="T24" s="149"/>
    </row>
    <row r="25" spans="1:20" ht="20.25" customHeight="1" x14ac:dyDescent="0.25">
      <c r="A25" s="21"/>
      <c r="B25" s="157"/>
      <c r="C25" s="130"/>
      <c r="D25" s="9" t="s">
        <v>26</v>
      </c>
      <c r="E25" s="27" t="s">
        <v>73</v>
      </c>
      <c r="F25" s="12">
        <f t="shared" si="8"/>
        <v>0</v>
      </c>
      <c r="G25" s="52">
        <f t="shared" si="9"/>
        <v>8600</v>
      </c>
      <c r="H25" s="12">
        <f t="shared" ref="H25:P25" si="19">H31+H37+H43</f>
        <v>0</v>
      </c>
      <c r="I25" s="12">
        <f t="shared" si="19"/>
        <v>0</v>
      </c>
      <c r="J25" s="12">
        <f t="shared" si="19"/>
        <v>0</v>
      </c>
      <c r="K25" s="12">
        <f t="shared" si="19"/>
        <v>5500</v>
      </c>
      <c r="L25" s="26">
        <f t="shared" si="19"/>
        <v>3100</v>
      </c>
      <c r="M25" s="12">
        <f t="shared" si="19"/>
        <v>0</v>
      </c>
      <c r="N25" s="12">
        <f>N31+N37+N43</f>
        <v>0</v>
      </c>
      <c r="O25" s="12">
        <f t="shared" ref="O25" si="20">O31+O37+O43</f>
        <v>0</v>
      </c>
      <c r="P25" s="12">
        <f t="shared" si="19"/>
        <v>0</v>
      </c>
      <c r="Q25" s="12">
        <f t="shared" ref="Q25" si="21">Q31+Q37+Q43</f>
        <v>0</v>
      </c>
      <c r="R25" s="153"/>
      <c r="S25" s="154"/>
      <c r="T25" s="155"/>
    </row>
    <row r="26" spans="1:20" ht="27.75" customHeight="1" x14ac:dyDescent="0.25">
      <c r="A26" s="21"/>
      <c r="B26" s="142" t="s">
        <v>27</v>
      </c>
      <c r="C26" s="144" t="s">
        <v>84</v>
      </c>
      <c r="D26" s="11" t="s">
        <v>18</v>
      </c>
      <c r="E26" s="38" t="s">
        <v>90</v>
      </c>
      <c r="F26" s="38">
        <f>SUM(F27:F31)</f>
        <v>22017.7</v>
      </c>
      <c r="G26" s="28">
        <f t="shared" ref="G26:N26" si="22">SUM(G27:G31)</f>
        <v>216411.37599999999</v>
      </c>
      <c r="H26" s="39">
        <f t="shared" si="22"/>
        <v>63952.5</v>
      </c>
      <c r="I26" s="39">
        <f t="shared" si="22"/>
        <v>46745</v>
      </c>
      <c r="J26" s="39">
        <f t="shared" si="22"/>
        <v>21098.7</v>
      </c>
      <c r="K26" s="39">
        <f t="shared" si="22"/>
        <v>55661.200000000004</v>
      </c>
      <c r="L26" s="25">
        <f t="shared" si="22"/>
        <v>980.4</v>
      </c>
      <c r="M26" s="43">
        <f t="shared" si="22"/>
        <v>26106.776000000002</v>
      </c>
      <c r="N26" s="39">
        <f t="shared" si="22"/>
        <v>1866.8</v>
      </c>
      <c r="O26" s="39">
        <f>SUM(O27:O31)</f>
        <v>0</v>
      </c>
      <c r="P26" s="39">
        <f>SUM(P27:P31)</f>
        <v>0</v>
      </c>
      <c r="Q26" s="52">
        <f>SUM(Q27:Q31)</f>
        <v>0</v>
      </c>
      <c r="R26" s="146" t="s">
        <v>91</v>
      </c>
      <c r="S26" s="148" t="s">
        <v>92</v>
      </c>
      <c r="T26" s="149"/>
    </row>
    <row r="27" spans="1:20" ht="63.75" x14ac:dyDescent="0.25">
      <c r="A27" s="21"/>
      <c r="B27" s="142"/>
      <c r="C27" s="144"/>
      <c r="D27" s="11" t="s">
        <v>20</v>
      </c>
      <c r="E27" s="38" t="s">
        <v>90</v>
      </c>
      <c r="F27" s="38">
        <v>22017.7</v>
      </c>
      <c r="G27" s="52">
        <f t="shared" si="9"/>
        <v>100366.27599999998</v>
      </c>
      <c r="H27" s="29">
        <v>24952.5</v>
      </c>
      <c r="I27" s="29">
        <v>22017.7</v>
      </c>
      <c r="J27" s="29">
        <v>6881.7</v>
      </c>
      <c r="K27" s="29">
        <v>17561.400000000001</v>
      </c>
      <c r="L27" s="30">
        <v>980.4</v>
      </c>
      <c r="M27" s="44">
        <f>980.376+25125.4</f>
        <v>26105.776000000002</v>
      </c>
      <c r="N27" s="29">
        <v>1866.8</v>
      </c>
      <c r="O27" s="29"/>
      <c r="P27" s="29"/>
      <c r="Q27" s="29"/>
      <c r="R27" s="146"/>
      <c r="S27" s="148"/>
      <c r="T27" s="149"/>
    </row>
    <row r="28" spans="1:20" ht="63.75" x14ac:dyDescent="0.25">
      <c r="A28" s="21"/>
      <c r="B28" s="142"/>
      <c r="C28" s="144"/>
      <c r="D28" s="11" t="s">
        <v>21</v>
      </c>
      <c r="E28" s="38" t="s">
        <v>87</v>
      </c>
      <c r="F28" s="38"/>
      <c r="G28" s="52">
        <f t="shared" si="9"/>
        <v>1</v>
      </c>
      <c r="H28" s="29"/>
      <c r="I28" s="29"/>
      <c r="J28" s="29"/>
      <c r="K28" s="29"/>
      <c r="L28" s="30"/>
      <c r="M28" s="29">
        <v>1</v>
      </c>
      <c r="N28" s="29"/>
      <c r="O28" s="29"/>
      <c r="P28" s="29"/>
      <c r="Q28" s="29"/>
      <c r="R28" s="146"/>
      <c r="S28" s="148"/>
      <c r="T28" s="149"/>
    </row>
    <row r="29" spans="1:20" ht="38.25" x14ac:dyDescent="0.25">
      <c r="A29" s="21"/>
      <c r="B29" s="142"/>
      <c r="C29" s="144"/>
      <c r="D29" s="11" t="s">
        <v>22</v>
      </c>
      <c r="E29" s="11"/>
      <c r="F29" s="38"/>
      <c r="G29" s="52">
        <f t="shared" si="9"/>
        <v>0</v>
      </c>
      <c r="H29" s="29"/>
      <c r="I29" s="29"/>
      <c r="J29" s="29"/>
      <c r="K29" s="29"/>
      <c r="L29" s="30"/>
      <c r="M29" s="29"/>
      <c r="N29" s="29"/>
      <c r="O29" s="29"/>
      <c r="P29" s="29"/>
      <c r="Q29" s="29"/>
      <c r="R29" s="146"/>
      <c r="S29" s="148"/>
      <c r="T29" s="149"/>
    </row>
    <row r="30" spans="1:20" ht="38.25" customHeight="1" x14ac:dyDescent="0.25">
      <c r="A30" s="21"/>
      <c r="B30" s="142"/>
      <c r="C30" s="144"/>
      <c r="D30" s="11" t="s">
        <v>23</v>
      </c>
      <c r="E30" s="38" t="s">
        <v>25</v>
      </c>
      <c r="F30" s="38"/>
      <c r="G30" s="52">
        <f t="shared" si="9"/>
        <v>116044.1</v>
      </c>
      <c r="H30" s="29">
        <v>39000</v>
      </c>
      <c r="I30" s="29">
        <v>24727.3</v>
      </c>
      <c r="J30" s="29">
        <v>14217</v>
      </c>
      <c r="K30" s="29">
        <v>38099.800000000003</v>
      </c>
      <c r="L30" s="30"/>
      <c r="M30" s="29"/>
      <c r="N30" s="29"/>
      <c r="O30" s="29"/>
      <c r="P30" s="29"/>
      <c r="Q30" s="29"/>
      <c r="R30" s="146"/>
      <c r="S30" s="148"/>
      <c r="T30" s="149"/>
    </row>
    <row r="31" spans="1:20" ht="24" customHeight="1" x14ac:dyDescent="0.25">
      <c r="A31" s="21"/>
      <c r="B31" s="152"/>
      <c r="C31" s="130"/>
      <c r="D31" s="9" t="s">
        <v>26</v>
      </c>
      <c r="E31" s="27"/>
      <c r="F31" s="27"/>
      <c r="G31" s="52">
        <f>SUM(H31:Q31)</f>
        <v>0</v>
      </c>
      <c r="H31" s="31"/>
      <c r="I31" s="31"/>
      <c r="J31" s="31"/>
      <c r="K31" s="31"/>
      <c r="L31" s="32"/>
      <c r="M31" s="31"/>
      <c r="N31" s="31"/>
      <c r="O31" s="31"/>
      <c r="P31" s="31"/>
      <c r="Q31" s="31"/>
      <c r="R31" s="153"/>
      <c r="S31" s="154"/>
      <c r="T31" s="155"/>
    </row>
    <row r="32" spans="1:20" ht="18.75" customHeight="1" x14ac:dyDescent="0.25">
      <c r="A32" s="21"/>
      <c r="B32" s="142" t="s">
        <v>62</v>
      </c>
      <c r="C32" s="144" t="s">
        <v>85</v>
      </c>
      <c r="D32" s="11" t="s">
        <v>18</v>
      </c>
      <c r="E32" s="38" t="s">
        <v>63</v>
      </c>
      <c r="F32" s="38">
        <f>SUM(F33:F37)</f>
        <v>0</v>
      </c>
      <c r="G32" s="39">
        <f t="shared" ref="G32:M32" si="23">SUM(G33:G37)</f>
        <v>5500</v>
      </c>
      <c r="H32" s="39">
        <f>SUM(H33:H37)</f>
        <v>0</v>
      </c>
      <c r="I32" s="39">
        <f t="shared" si="23"/>
        <v>0</v>
      </c>
      <c r="J32" s="39">
        <f t="shared" si="23"/>
        <v>0</v>
      </c>
      <c r="K32" s="39">
        <f t="shared" si="23"/>
        <v>5500</v>
      </c>
      <c r="L32" s="25">
        <f t="shared" si="23"/>
        <v>0</v>
      </c>
      <c r="M32" s="39">
        <f t="shared" si="23"/>
        <v>0</v>
      </c>
      <c r="N32" s="39">
        <f>SUM(N33:N37)</f>
        <v>0</v>
      </c>
      <c r="O32" s="39">
        <f>SUM(O33:O37)</f>
        <v>0</v>
      </c>
      <c r="P32" s="39">
        <f>SUM(P33:P37)</f>
        <v>0</v>
      </c>
      <c r="Q32" s="52">
        <f>SUM(Q33:Q37)</f>
        <v>0</v>
      </c>
      <c r="R32" s="146" t="s">
        <v>67</v>
      </c>
      <c r="S32" s="148" t="s">
        <v>64</v>
      </c>
      <c r="T32" s="149"/>
    </row>
    <row r="33" spans="1:20" ht="67.5" customHeight="1" x14ac:dyDescent="0.25">
      <c r="A33" s="21"/>
      <c r="B33" s="142"/>
      <c r="C33" s="144"/>
      <c r="D33" s="11" t="s">
        <v>20</v>
      </c>
      <c r="E33" s="38"/>
      <c r="F33" s="38"/>
      <c r="G33" s="52">
        <f t="shared" ref="G33:G36" si="24">SUM(H33:Q33)</f>
        <v>0</v>
      </c>
      <c r="H33" s="29"/>
      <c r="I33" s="29"/>
      <c r="J33" s="29"/>
      <c r="K33" s="29"/>
      <c r="L33" s="30"/>
      <c r="M33" s="29"/>
      <c r="N33" s="29"/>
      <c r="O33" s="29"/>
      <c r="P33" s="29"/>
      <c r="Q33" s="29"/>
      <c r="R33" s="146"/>
      <c r="S33" s="148"/>
      <c r="T33" s="149"/>
    </row>
    <row r="34" spans="1:20" ht="68.25" customHeight="1" x14ac:dyDescent="0.25">
      <c r="A34" s="21"/>
      <c r="B34" s="142"/>
      <c r="C34" s="144"/>
      <c r="D34" s="11" t="s">
        <v>21</v>
      </c>
      <c r="E34" s="11"/>
      <c r="F34" s="38"/>
      <c r="G34" s="52">
        <f t="shared" si="24"/>
        <v>0</v>
      </c>
      <c r="H34" s="29"/>
      <c r="I34" s="29"/>
      <c r="J34" s="29"/>
      <c r="K34" s="29"/>
      <c r="L34" s="30"/>
      <c r="M34" s="29"/>
      <c r="N34" s="29"/>
      <c r="O34" s="29"/>
      <c r="P34" s="29"/>
      <c r="Q34" s="29"/>
      <c r="R34" s="146"/>
      <c r="S34" s="148"/>
      <c r="T34" s="149"/>
    </row>
    <row r="35" spans="1:20" ht="48" customHeight="1" x14ac:dyDescent="0.25">
      <c r="A35" s="21"/>
      <c r="B35" s="142"/>
      <c r="C35" s="144"/>
      <c r="D35" s="11" t="s">
        <v>22</v>
      </c>
      <c r="E35" s="11"/>
      <c r="F35" s="38"/>
      <c r="G35" s="52">
        <f t="shared" si="24"/>
        <v>0</v>
      </c>
      <c r="H35" s="29"/>
      <c r="I35" s="29"/>
      <c r="J35" s="29"/>
      <c r="K35" s="29"/>
      <c r="L35" s="30"/>
      <c r="M35" s="29"/>
      <c r="N35" s="29"/>
      <c r="O35" s="29"/>
      <c r="P35" s="29"/>
      <c r="Q35" s="29"/>
      <c r="R35" s="146"/>
      <c r="S35" s="148"/>
      <c r="T35" s="149"/>
    </row>
    <row r="36" spans="1:20" ht="52.5" customHeight="1" x14ac:dyDescent="0.25">
      <c r="A36" s="21"/>
      <c r="B36" s="142"/>
      <c r="C36" s="144"/>
      <c r="D36" s="11" t="s">
        <v>23</v>
      </c>
      <c r="E36" s="38"/>
      <c r="F36" s="38"/>
      <c r="G36" s="52">
        <f t="shared" si="24"/>
        <v>0</v>
      </c>
      <c r="H36" s="29"/>
      <c r="I36" s="29"/>
      <c r="J36" s="29"/>
      <c r="K36" s="29"/>
      <c r="L36" s="30"/>
      <c r="M36" s="29"/>
      <c r="N36" s="29"/>
      <c r="O36" s="29"/>
      <c r="P36" s="29"/>
      <c r="Q36" s="29"/>
      <c r="R36" s="146"/>
      <c r="S36" s="148"/>
      <c r="T36" s="149"/>
    </row>
    <row r="37" spans="1:20" ht="24" customHeight="1" x14ac:dyDescent="0.25">
      <c r="A37" s="21"/>
      <c r="B37" s="152"/>
      <c r="C37" s="130"/>
      <c r="D37" s="9" t="s">
        <v>26</v>
      </c>
      <c r="E37" s="27" t="s">
        <v>63</v>
      </c>
      <c r="F37" s="27"/>
      <c r="G37" s="52">
        <f>SUM(H37:Q37)</f>
        <v>5500</v>
      </c>
      <c r="H37" s="31"/>
      <c r="I37" s="31"/>
      <c r="J37" s="31"/>
      <c r="K37" s="31">
        <v>5500</v>
      </c>
      <c r="L37" s="32"/>
      <c r="M37" s="31"/>
      <c r="N37" s="31"/>
      <c r="O37" s="31"/>
      <c r="P37" s="31"/>
      <c r="Q37" s="31"/>
      <c r="R37" s="153"/>
      <c r="S37" s="154"/>
      <c r="T37" s="155"/>
    </row>
    <row r="38" spans="1:20" ht="28.5" customHeight="1" x14ac:dyDescent="0.25">
      <c r="A38" s="21"/>
      <c r="B38" s="142" t="s">
        <v>72</v>
      </c>
      <c r="C38" s="144" t="s">
        <v>86</v>
      </c>
      <c r="D38" s="11" t="s">
        <v>18</v>
      </c>
      <c r="E38" s="38" t="s">
        <v>70</v>
      </c>
      <c r="F38" s="38">
        <f>SUM(F39:F43)</f>
        <v>0</v>
      </c>
      <c r="G38" s="39">
        <f t="shared" ref="G38" si="25">SUM(G39:G43)</f>
        <v>3100</v>
      </c>
      <c r="H38" s="39">
        <f>SUM(H39:H43)</f>
        <v>0</v>
      </c>
      <c r="I38" s="39">
        <f t="shared" ref="I38:M38" si="26">SUM(I39:I43)</f>
        <v>0</v>
      </c>
      <c r="J38" s="39">
        <f t="shared" si="26"/>
        <v>0</v>
      </c>
      <c r="K38" s="39">
        <f t="shared" si="26"/>
        <v>0</v>
      </c>
      <c r="L38" s="25">
        <f t="shared" si="26"/>
        <v>3100</v>
      </c>
      <c r="M38" s="39">
        <f t="shared" si="26"/>
        <v>0</v>
      </c>
      <c r="N38" s="39">
        <f>SUM(N39:N43)</f>
        <v>0</v>
      </c>
      <c r="O38" s="39">
        <f>SUM(O39:O43)</f>
        <v>0</v>
      </c>
      <c r="P38" s="39">
        <f>SUM(P39:P43)</f>
        <v>0</v>
      </c>
      <c r="Q38" s="52">
        <f>SUM(Q39:Q43)</f>
        <v>0</v>
      </c>
      <c r="R38" s="146" t="s">
        <v>71</v>
      </c>
      <c r="S38" s="148" t="s">
        <v>64</v>
      </c>
      <c r="T38" s="149"/>
    </row>
    <row r="39" spans="1:20" ht="71.25" customHeight="1" x14ac:dyDescent="0.25">
      <c r="A39" s="21"/>
      <c r="B39" s="142"/>
      <c r="C39" s="144"/>
      <c r="D39" s="11" t="s">
        <v>20</v>
      </c>
      <c r="E39" s="38"/>
      <c r="F39" s="38"/>
      <c r="G39" s="52">
        <f t="shared" ref="G39:G43" si="27">SUM(H39:Q39)</f>
        <v>0</v>
      </c>
      <c r="H39" s="29"/>
      <c r="I39" s="29"/>
      <c r="J39" s="29"/>
      <c r="K39" s="29"/>
      <c r="L39" s="30"/>
      <c r="M39" s="29"/>
      <c r="N39" s="29"/>
      <c r="O39" s="29"/>
      <c r="P39" s="29"/>
      <c r="Q39" s="29"/>
      <c r="R39" s="146"/>
      <c r="S39" s="148"/>
      <c r="T39" s="149"/>
    </row>
    <row r="40" spans="1:20" ht="72.75" customHeight="1" x14ac:dyDescent="0.25">
      <c r="A40" s="21"/>
      <c r="B40" s="142"/>
      <c r="C40" s="144"/>
      <c r="D40" s="11" t="s">
        <v>21</v>
      </c>
      <c r="E40" s="11"/>
      <c r="F40" s="38"/>
      <c r="G40" s="52">
        <f t="shared" si="27"/>
        <v>0</v>
      </c>
      <c r="H40" s="29"/>
      <c r="I40" s="29"/>
      <c r="J40" s="29"/>
      <c r="K40" s="29"/>
      <c r="L40" s="30"/>
      <c r="M40" s="29"/>
      <c r="N40" s="29"/>
      <c r="O40" s="29"/>
      <c r="P40" s="29"/>
      <c r="Q40" s="29"/>
      <c r="R40" s="146"/>
      <c r="S40" s="148"/>
      <c r="T40" s="149"/>
    </row>
    <row r="41" spans="1:20" ht="45.75" customHeight="1" x14ac:dyDescent="0.25">
      <c r="A41" s="21"/>
      <c r="B41" s="142"/>
      <c r="C41" s="144"/>
      <c r="D41" s="11" t="s">
        <v>22</v>
      </c>
      <c r="E41" s="11"/>
      <c r="F41" s="38"/>
      <c r="G41" s="52">
        <f t="shared" si="27"/>
        <v>0</v>
      </c>
      <c r="H41" s="29"/>
      <c r="I41" s="29"/>
      <c r="J41" s="29"/>
      <c r="K41" s="29"/>
      <c r="L41" s="30"/>
      <c r="M41" s="29"/>
      <c r="N41" s="29"/>
      <c r="O41" s="29"/>
      <c r="P41" s="29"/>
      <c r="Q41" s="29"/>
      <c r="R41" s="146"/>
      <c r="S41" s="148"/>
      <c r="T41" s="149"/>
    </row>
    <row r="42" spans="1:20" ht="58.5" customHeight="1" x14ac:dyDescent="0.25">
      <c r="A42" s="21"/>
      <c r="B42" s="142"/>
      <c r="C42" s="144"/>
      <c r="D42" s="11" t="s">
        <v>23</v>
      </c>
      <c r="E42" s="38"/>
      <c r="F42" s="38"/>
      <c r="G42" s="52">
        <f t="shared" si="27"/>
        <v>0</v>
      </c>
      <c r="H42" s="29"/>
      <c r="I42" s="29"/>
      <c r="J42" s="29"/>
      <c r="K42" s="29"/>
      <c r="L42" s="30"/>
      <c r="M42" s="29"/>
      <c r="N42" s="29"/>
      <c r="O42" s="29"/>
      <c r="P42" s="29"/>
      <c r="Q42" s="29"/>
      <c r="R42" s="146"/>
      <c r="S42" s="148"/>
      <c r="T42" s="149"/>
    </row>
    <row r="43" spans="1:20" ht="25.5" customHeight="1" thickBot="1" x14ac:dyDescent="0.3">
      <c r="A43" s="21"/>
      <c r="B43" s="143"/>
      <c r="C43" s="145"/>
      <c r="D43" s="33" t="s">
        <v>26</v>
      </c>
      <c r="E43" s="17" t="s">
        <v>70</v>
      </c>
      <c r="F43" s="17"/>
      <c r="G43" s="34">
        <f t="shared" si="27"/>
        <v>3100</v>
      </c>
      <c r="H43" s="35"/>
      <c r="I43" s="35"/>
      <c r="J43" s="35"/>
      <c r="K43" s="35"/>
      <c r="L43" s="36">
        <v>3100</v>
      </c>
      <c r="M43" s="35"/>
      <c r="N43" s="35"/>
      <c r="O43" s="35"/>
      <c r="P43" s="35"/>
      <c r="Q43" s="35"/>
      <c r="R43" s="147"/>
      <c r="S43" s="150"/>
      <c r="T43" s="151"/>
    </row>
    <row r="44" spans="1:20" x14ac:dyDescent="0.25">
      <c r="B44" s="37" t="s">
        <v>99</v>
      </c>
    </row>
    <row r="45" spans="1:20" x14ac:dyDescent="0.25">
      <c r="B45" s="37"/>
    </row>
  </sheetData>
  <sheetProtection password="C665" sheet="1" objects="1" scenarios="1"/>
  <mergeCells count="35">
    <mergeCell ref="N6:T7"/>
    <mergeCell ref="R5:T5"/>
    <mergeCell ref="B4:T4"/>
    <mergeCell ref="C13:C18"/>
    <mergeCell ref="D13:D18"/>
    <mergeCell ref="E13:E18"/>
    <mergeCell ref="F13:F18"/>
    <mergeCell ref="G13:G18"/>
    <mergeCell ref="R13:R18"/>
    <mergeCell ref="S13:T18"/>
    <mergeCell ref="B10:T10"/>
    <mergeCell ref="B13:B18"/>
    <mergeCell ref="B8:T8"/>
    <mergeCell ref="H13:Q17"/>
    <mergeCell ref="B20:B25"/>
    <mergeCell ref="C20:C25"/>
    <mergeCell ref="S20:T25"/>
    <mergeCell ref="B26:B31"/>
    <mergeCell ref="R26:R31"/>
    <mergeCell ref="N1:P1"/>
    <mergeCell ref="L2:T3"/>
    <mergeCell ref="B38:B43"/>
    <mergeCell ref="C38:C43"/>
    <mergeCell ref="R38:R43"/>
    <mergeCell ref="S38:T43"/>
    <mergeCell ref="B32:B37"/>
    <mergeCell ref="C32:C37"/>
    <mergeCell ref="R32:R37"/>
    <mergeCell ref="S32:T37"/>
    <mergeCell ref="R20:R25"/>
    <mergeCell ref="S26:T31"/>
    <mergeCell ref="C26:C31"/>
    <mergeCell ref="B9:T9"/>
    <mergeCell ref="B11:T11"/>
    <mergeCell ref="S19:T19"/>
  </mergeCells>
  <printOptions horizontalCentered="1"/>
  <pageMargins left="0" right="0" top="0.78740157480314965" bottom="0.39370078740157483" header="0" footer="0"/>
  <pageSetup paperSize="9"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объекты ФКиС</vt:lpstr>
      <vt:lpstr>Прил1 объекты ФКиС</vt:lpstr>
      <vt:lpstr>Прил2 объекты ФКиС</vt:lpstr>
      <vt:lpstr>'Прил2 объекты ФКиС'!Заголовки_для_печати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2021-02-27T13:59:38Z</cp:lastPrinted>
  <dcterms:created xsi:type="dcterms:W3CDTF">2016-11-22T09:44:51Z</dcterms:created>
  <dcterms:modified xsi:type="dcterms:W3CDTF">2022-01-14T12:36:59Z</dcterms:modified>
</cp:coreProperties>
</file>