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740" windowHeight="11670" tabRatio="793"/>
  </bookViews>
  <sheets>
    <sheet name="Приложение 2" sheetId="2" r:id="rId1"/>
  </sheets>
  <definedNames>
    <definedName name="sub_15001" localSheetId="0">'Приложение 2'!#REF!</definedName>
    <definedName name="_xlnm.Print_Titles" localSheetId="0">'Приложение 2'!$7:$9</definedName>
  </definedNames>
  <calcPr calcId="162913"/>
</workbook>
</file>

<file path=xl/calcChain.xml><?xml version="1.0" encoding="utf-8"?>
<calcChain xmlns="http://schemas.openxmlformats.org/spreadsheetml/2006/main">
  <c r="E41" i="2"/>
  <c r="F41"/>
  <c r="G41"/>
  <c r="H41"/>
  <c r="I41"/>
  <c r="E40"/>
  <c r="F40"/>
  <c r="G40"/>
  <c r="H40"/>
  <c r="I40"/>
  <c r="E39"/>
  <c r="F39"/>
  <c r="G39"/>
  <c r="H39"/>
  <c r="I39"/>
  <c r="E38"/>
  <c r="F38"/>
  <c r="G38"/>
  <c r="H38"/>
  <c r="I38"/>
  <c r="D39"/>
  <c r="D40"/>
  <c r="D41"/>
  <c r="D38"/>
  <c r="I52"/>
  <c r="H52"/>
  <c r="G52"/>
  <c r="F52"/>
  <c r="E52"/>
  <c r="D51"/>
  <c r="D50"/>
  <c r="D49"/>
  <c r="D48"/>
  <c r="D52" l="1"/>
  <c r="E19"/>
  <c r="F19"/>
  <c r="G19"/>
  <c r="H19"/>
  <c r="I19"/>
  <c r="D27"/>
  <c r="D22" s="1"/>
  <c r="D17" s="1"/>
  <c r="D28"/>
  <c r="D23" s="1"/>
  <c r="D18" s="1"/>
  <c r="D29"/>
  <c r="E35"/>
  <c r="F35"/>
  <c r="F13" s="1"/>
  <c r="H35"/>
  <c r="H13" s="1"/>
  <c r="I35"/>
  <c r="D44"/>
  <c r="D45"/>
  <c r="D46"/>
  <c r="E47"/>
  <c r="F47"/>
  <c r="G47"/>
  <c r="H47"/>
  <c r="I47"/>
  <c r="E57"/>
  <c r="F57"/>
  <c r="G57"/>
  <c r="H57"/>
  <c r="I57"/>
  <c r="D54"/>
  <c r="D57" s="1"/>
  <c r="D55"/>
  <c r="D56"/>
  <c r="E62"/>
  <c r="F62"/>
  <c r="G62"/>
  <c r="H62"/>
  <c r="I62"/>
  <c r="D59"/>
  <c r="D60"/>
  <c r="D61"/>
  <c r="E67"/>
  <c r="F67"/>
  <c r="G67"/>
  <c r="H67"/>
  <c r="I67"/>
  <c r="D70"/>
  <c r="D71"/>
  <c r="D66" s="1"/>
  <c r="D72"/>
  <c r="E73"/>
  <c r="F73"/>
  <c r="G73"/>
  <c r="H73"/>
  <c r="I73"/>
  <c r="E78"/>
  <c r="F78"/>
  <c r="G78"/>
  <c r="H78"/>
  <c r="I78"/>
  <c r="D75"/>
  <c r="D65" s="1"/>
  <c r="D76"/>
  <c r="D77"/>
  <c r="D67"/>
  <c r="D24"/>
  <c r="D19" s="1"/>
  <c r="E30"/>
  <c r="F30"/>
  <c r="G30"/>
  <c r="H30"/>
  <c r="I30"/>
  <c r="D43"/>
  <c r="D47"/>
  <c r="D53"/>
  <c r="D74"/>
  <c r="D69"/>
  <c r="D73" s="1"/>
  <c r="D64"/>
  <c r="D58"/>
  <c r="D26"/>
  <c r="D21"/>
  <c r="I66"/>
  <c r="H66"/>
  <c r="G66"/>
  <c r="G68" s="1"/>
  <c r="F66"/>
  <c r="E66"/>
  <c r="E34" s="1"/>
  <c r="I65"/>
  <c r="H65"/>
  <c r="G65"/>
  <c r="F65"/>
  <c r="E65"/>
  <c r="E68" s="1"/>
  <c r="I64"/>
  <c r="I68"/>
  <c r="H64"/>
  <c r="H68" s="1"/>
  <c r="G64"/>
  <c r="F64"/>
  <c r="F68"/>
  <c r="E64"/>
  <c r="I34"/>
  <c r="H34"/>
  <c r="G34"/>
  <c r="F34"/>
  <c r="G33"/>
  <c r="F33"/>
  <c r="E33"/>
  <c r="I32"/>
  <c r="H32"/>
  <c r="E42"/>
  <c r="H33"/>
  <c r="I23"/>
  <c r="I18" s="1"/>
  <c r="H23"/>
  <c r="H18" s="1"/>
  <c r="H12" s="1"/>
  <c r="G23"/>
  <c r="G18"/>
  <c r="G12" s="1"/>
  <c r="F23"/>
  <c r="F18" s="1"/>
  <c r="E23"/>
  <c r="E18" s="1"/>
  <c r="I22"/>
  <c r="I17"/>
  <c r="H22"/>
  <c r="H17" s="1"/>
  <c r="G22"/>
  <c r="G17" s="1"/>
  <c r="F22"/>
  <c r="E22"/>
  <c r="E17" s="1"/>
  <c r="E11" s="1"/>
  <c r="I21"/>
  <c r="I16" s="1"/>
  <c r="H21"/>
  <c r="G21"/>
  <c r="F21"/>
  <c r="F16" s="1"/>
  <c r="E21"/>
  <c r="E16" s="1"/>
  <c r="G32"/>
  <c r="F17"/>
  <c r="F11" s="1"/>
  <c r="F32"/>
  <c r="I33"/>
  <c r="H16"/>
  <c r="G35"/>
  <c r="G13" s="1"/>
  <c r="D78"/>
  <c r="E32"/>
  <c r="D30"/>
  <c r="E12" l="1"/>
  <c r="F25"/>
  <c r="I11"/>
  <c r="H25"/>
  <c r="F12"/>
  <c r="H42"/>
  <c r="I42"/>
  <c r="E25"/>
  <c r="I25"/>
  <c r="I12"/>
  <c r="I36"/>
  <c r="E13"/>
  <c r="E36"/>
  <c r="D35"/>
  <c r="D62"/>
  <c r="G36"/>
  <c r="G25"/>
  <c r="D25"/>
  <c r="G11"/>
  <c r="E10"/>
  <c r="E20"/>
  <c r="D33"/>
  <c r="F20"/>
  <c r="F10"/>
  <c r="F14" s="1"/>
  <c r="D32"/>
  <c r="I20"/>
  <c r="I10"/>
  <c r="H20"/>
  <c r="H11"/>
  <c r="D68"/>
  <c r="H10"/>
  <c r="H36"/>
  <c r="F36"/>
  <c r="D34"/>
  <c r="I13"/>
  <c r="D13"/>
  <c r="D16"/>
  <c r="D20" s="1"/>
  <c r="F42"/>
  <c r="G42"/>
  <c r="G16"/>
  <c r="D36" l="1"/>
  <c r="D11"/>
  <c r="D12"/>
  <c r="D42"/>
  <c r="G10"/>
  <c r="D10" s="1"/>
  <c r="G20"/>
  <c r="H14"/>
  <c r="I14"/>
  <c r="E14"/>
  <c r="D14" l="1"/>
  <c r="G14"/>
</calcChain>
</file>

<file path=xl/sharedStrings.xml><?xml version="1.0" encoding="utf-8"?>
<sst xmlns="http://schemas.openxmlformats.org/spreadsheetml/2006/main" count="48" uniqueCount="31">
  <si>
    <t>Всего</t>
  </si>
  <si>
    <t>Годы реализации</t>
  </si>
  <si>
    <t>ИТОГО</t>
  </si>
  <si>
    <t>Проектная часть</t>
  </si>
  <si>
    <t xml:space="preserve">Процессная часть </t>
  </si>
  <si>
    <t xml:space="preserve">Комплексы процессных мероприятий, итого </t>
  </si>
  <si>
    <t>Наименование муниципальной программы/структурного элемента/направления расходования средств</t>
  </si>
  <si>
    <t>"Развитие дорожной сети и транспортной инфраструктуры в Кингисеппском муниципальном районе"</t>
  </si>
  <si>
    <t>к Программе</t>
  </si>
  <si>
    <t>Приложение №2</t>
  </si>
  <si>
    <t>План реализации муниципальной программы</t>
  </si>
  <si>
    <t>Ответственный исполнитель, участник, соисполнитель</t>
  </si>
  <si>
    <t>Оценка расходов (тыс. руб. )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</si>
  <si>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</si>
  <si>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</si>
  <si>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</si>
  <si>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</si>
  <si>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</si>
  <si>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Мероприятия, направленные на достижение целей проектов</t>
  </si>
  <si>
    <t>Мероприятия, направленные на достижение цели федерального проекта "Региональная и местная дорожная сеть"</t>
  </si>
  <si>
    <t>Проектирование и строительство объектов инженерной и транспортной инфраструктуры на территории района</t>
  </si>
  <si>
    <t>Комплекс процессных мероприятий «Создание условий для осуществления дорожной деятельности»</t>
  </si>
  <si>
    <t>Содержание автомобильных дорог общего пользования местного значения</t>
  </si>
  <si>
    <t>Субсидии юридическим лицам на возмещение недополученных доходов, связанных с предоставлением льгот на проезд в пассажирском автотранспорте по маршрутам на территории МО "Кингисеппский муниципальный район"</t>
  </si>
  <si>
    <t>Выполнение регулярных перевозок пассажиров и багажа автомобильным транспортом</t>
  </si>
  <si>
    <t>Комитет жилищно-коммунального хозяйства, транспорта и экологии, МКУ "Служба заказчика"</t>
  </si>
  <si>
    <t>Капитальный ремонт  и ремонт автомобильных дорог общего пользования местного значения</t>
  </si>
  <si>
    <t>Комитет жилищно-коммунального хозяйства, транспорта и экологии</t>
  </si>
  <si>
    <t>Капитальный ремонт и ремонт автомобильных дорог общего пользования местного значения (софинансирование)</t>
  </si>
  <si>
    <t>Комплекс процессных мероприятий «Обеспечение устойчивого функционирования и совершенствования системы транспортного обслуживания населения Кингисеппского муниципального района"</t>
  </si>
  <si>
    <t>Прочие мероприятия, необходимые для развития и функционирования сети автомобильных дорог общего пользования местного значения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</si>
</sst>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</numFmts>
  <fonts count="10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9" fillId="0" borderId="0" xfId="1" applyFont="1" applyFill="1" applyAlignment="1" applyProtection="1">
      <alignment horizontal="right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/>
    </xf>
    <xf numFmtId="166" fontId="5" fillId="0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6" fontId="5" fillId="3" borderId="1" xfId="2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166" fontId="5" fillId="4" borderId="3" xfId="2" applyNumberFormat="1" applyFont="1" applyFill="1" applyBorder="1" applyAlignment="1">
      <alignment horizontal="center" vertical="center" wrapText="1"/>
    </xf>
    <xf numFmtId="165" fontId="5" fillId="4" borderId="3" xfId="2" applyNumberFormat="1" applyFont="1" applyFill="1" applyBorder="1" applyAlignment="1">
      <alignment horizontal="center" vertical="center" wrapText="1"/>
    </xf>
    <xf numFmtId="165" fontId="5" fillId="4" borderId="4" xfId="2" applyNumberFormat="1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166" fontId="2" fillId="2" borderId="1" xfId="2" applyNumberFormat="1" applyFont="1" applyFill="1" applyBorder="1" applyAlignment="1">
      <alignment horizontal="center" vertical="center" wrapText="1"/>
    </xf>
    <xf numFmtId="166" fontId="2" fillId="0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2" fillId="3" borderId="1" xfId="2" applyNumberFormat="1" applyFont="1" applyFill="1" applyBorder="1" applyAlignment="1">
      <alignment horizontal="center" vertical="center" wrapText="1"/>
    </xf>
    <xf numFmtId="166" fontId="5" fillId="4" borderId="4" xfId="2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 wrapText="1"/>
    </xf>
    <xf numFmtId="165" fontId="6" fillId="5" borderId="3" xfId="2" applyNumberFormat="1" applyFont="1" applyFill="1" applyBorder="1" applyAlignment="1">
      <alignment horizontal="center" vertical="center" wrapText="1"/>
    </xf>
    <xf numFmtId="165" fontId="2" fillId="5" borderId="3" xfId="2" applyNumberFormat="1" applyFont="1" applyFill="1" applyBorder="1" applyAlignment="1">
      <alignment horizontal="center" vertical="center" wrapText="1"/>
    </xf>
    <xf numFmtId="165" fontId="2" fillId="5" borderId="4" xfId="2" applyNumberFormat="1" applyFont="1" applyFill="1" applyBorder="1" applyAlignment="1">
      <alignment horizontal="center" vertical="center" wrapText="1"/>
    </xf>
    <xf numFmtId="167" fontId="2" fillId="2" borderId="1" xfId="2" applyNumberFormat="1" applyFont="1" applyFill="1" applyBorder="1" applyAlignment="1">
      <alignment horizontal="center" vertical="center" wrapText="1"/>
    </xf>
    <xf numFmtId="167" fontId="2" fillId="3" borderId="1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I78"/>
  <sheetViews>
    <sheetView tabSelected="1" zoomScale="90" zoomScaleNormal="90" workbookViewId="0">
      <pane ySplit="8" topLeftCell="A9" activePane="bottomLeft" state="frozen"/>
      <selection pane="bottomLeft" activeCell="D34" sqref="D34"/>
    </sheetView>
  </sheetViews>
  <sheetFormatPr defaultRowHeight="18.75"/>
  <cols>
    <col min="1" max="1" width="40.28515625" style="1" customWidth="1"/>
    <col min="2" max="2" width="25.42578125" style="2" customWidth="1"/>
    <col min="3" max="3" width="14.7109375" style="3" customWidth="1"/>
    <col min="4" max="4" width="14.7109375" style="9" customWidth="1"/>
    <col min="5" max="9" width="14.7109375" style="4" customWidth="1"/>
    <col min="10" max="16384" width="9.140625" style="4"/>
  </cols>
  <sheetData>
    <row r="1" spans="1:9">
      <c r="I1" s="11" t="s">
        <v>9</v>
      </c>
    </row>
    <row r="2" spans="1:9" ht="25.9" customHeight="1">
      <c r="I2" s="12" t="s">
        <v>8</v>
      </c>
    </row>
    <row r="3" spans="1:9" ht="9.6" customHeight="1"/>
    <row r="4" spans="1:9">
      <c r="B4" s="13"/>
      <c r="C4" s="13"/>
      <c r="D4" s="14" t="s">
        <v>10</v>
      </c>
      <c r="E4" s="13"/>
      <c r="F4" s="13"/>
      <c r="G4" s="13"/>
      <c r="H4" s="13"/>
      <c r="I4" s="13"/>
    </row>
    <row r="5" spans="1:9" s="5" customFormat="1">
      <c r="A5" s="15"/>
      <c r="B5" s="16"/>
      <c r="C5" s="16"/>
      <c r="D5" s="17" t="s">
        <v>7</v>
      </c>
      <c r="E5" s="16"/>
      <c r="F5" s="16"/>
      <c r="G5" s="16"/>
      <c r="H5" s="16"/>
      <c r="I5" s="16"/>
    </row>
    <row r="7" spans="1:9" ht="31.9" customHeight="1">
      <c r="A7" s="41" t="s">
        <v>6</v>
      </c>
      <c r="B7" s="43" t="s">
        <v>11</v>
      </c>
      <c r="C7" s="43" t="s">
        <v>1</v>
      </c>
      <c r="D7" s="43" t="s">
        <v>12</v>
      </c>
      <c r="E7" s="43"/>
      <c r="F7" s="43"/>
      <c r="G7" s="43"/>
      <c r="H7" s="43"/>
      <c r="I7" s="43"/>
    </row>
    <row r="8" spans="1:9" ht="63">
      <c r="A8" s="42"/>
      <c r="B8" s="43"/>
      <c r="C8" s="43"/>
      <c r="D8" s="10" t="s">
        <v>0</v>
      </c>
      <c r="E8" s="6" t="s">
        <v>13</v>
      </c>
      <c r="F8" s="6" t="s">
        <v>14</v>
      </c>
      <c r="G8" s="6" t="s">
        <v>15</v>
      </c>
      <c r="H8" s="6" t="s">
        <v>16</v>
      </c>
      <c r="I8" s="6" t="s">
        <v>17</v>
      </c>
    </row>
    <row r="9" spans="1:9">
      <c r="A9" s="6">
        <v>1</v>
      </c>
      <c r="B9" s="6">
        <v>2</v>
      </c>
      <c r="C9" s="6">
        <v>3</v>
      </c>
      <c r="D9" s="8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</row>
    <row r="10" spans="1:9">
      <c r="A10" s="44" t="s">
        <v>7</v>
      </c>
      <c r="B10" s="45" t="s">
        <v>25</v>
      </c>
      <c r="C10" s="8">
        <v>2022</v>
      </c>
      <c r="D10" s="18">
        <f>E10+F10+G10+H10+I10</f>
        <v>171086.3</v>
      </c>
      <c r="E10" s="18">
        <f>E16+E32</f>
        <v>0</v>
      </c>
      <c r="F10" s="18">
        <f>F16+F32</f>
        <v>0</v>
      </c>
      <c r="G10" s="18">
        <f>G16+G32</f>
        <v>171086.3</v>
      </c>
      <c r="H10" s="18">
        <f>H16+H32</f>
        <v>0</v>
      </c>
      <c r="I10" s="18">
        <f>I16+I32</f>
        <v>0</v>
      </c>
    </row>
    <row r="11" spans="1:9">
      <c r="A11" s="44"/>
      <c r="B11" s="45"/>
      <c r="C11" s="8">
        <v>2023</v>
      </c>
      <c r="D11" s="18">
        <f>E11+F11+G11+H11+I11</f>
        <v>122169.70000000001</v>
      </c>
      <c r="E11" s="18">
        <f t="shared" ref="E11:I13" si="0">E17+E33</f>
        <v>0</v>
      </c>
      <c r="F11" s="18">
        <f t="shared" si="0"/>
        <v>0</v>
      </c>
      <c r="G11" s="18">
        <f t="shared" si="0"/>
        <v>122169.70000000001</v>
      </c>
      <c r="H11" s="18">
        <f t="shared" si="0"/>
        <v>0</v>
      </c>
      <c r="I11" s="18">
        <f t="shared" si="0"/>
        <v>0</v>
      </c>
    </row>
    <row r="12" spans="1:9">
      <c r="A12" s="44"/>
      <c r="B12" s="45"/>
      <c r="C12" s="8">
        <v>2024</v>
      </c>
      <c r="D12" s="18">
        <f>E12+F12+G12+H12+I12</f>
        <v>107718.6</v>
      </c>
      <c r="E12" s="18">
        <f t="shared" si="0"/>
        <v>0</v>
      </c>
      <c r="F12" s="18">
        <f t="shared" si="0"/>
        <v>0</v>
      </c>
      <c r="G12" s="18">
        <f t="shared" si="0"/>
        <v>107718.6</v>
      </c>
      <c r="H12" s="18">
        <f t="shared" si="0"/>
        <v>0</v>
      </c>
      <c r="I12" s="18">
        <f t="shared" si="0"/>
        <v>0</v>
      </c>
    </row>
    <row r="13" spans="1:9">
      <c r="A13" s="44"/>
      <c r="B13" s="45"/>
      <c r="C13" s="8">
        <v>2025</v>
      </c>
      <c r="D13" s="18">
        <f>E13+F13+G13+H13+I13</f>
        <v>107718.6</v>
      </c>
      <c r="E13" s="18">
        <f t="shared" si="0"/>
        <v>0</v>
      </c>
      <c r="F13" s="18">
        <f t="shared" si="0"/>
        <v>0</v>
      </c>
      <c r="G13" s="18">
        <f t="shared" si="0"/>
        <v>107718.6</v>
      </c>
      <c r="H13" s="18">
        <f t="shared" si="0"/>
        <v>0</v>
      </c>
      <c r="I13" s="18">
        <f t="shared" si="0"/>
        <v>0</v>
      </c>
    </row>
    <row r="14" spans="1:9" ht="36" customHeight="1">
      <c r="A14" s="44"/>
      <c r="B14" s="45"/>
      <c r="C14" s="19" t="s">
        <v>2</v>
      </c>
      <c r="D14" s="20">
        <f t="shared" ref="D14:I14" si="1">SUM(D10:D13)</f>
        <v>508693.19999999995</v>
      </c>
      <c r="E14" s="20">
        <f t="shared" si="1"/>
        <v>0</v>
      </c>
      <c r="F14" s="20">
        <f t="shared" si="1"/>
        <v>0</v>
      </c>
      <c r="G14" s="20">
        <f t="shared" si="1"/>
        <v>508693.19999999995</v>
      </c>
      <c r="H14" s="20">
        <f t="shared" si="1"/>
        <v>0</v>
      </c>
      <c r="I14" s="20">
        <f t="shared" si="1"/>
        <v>0</v>
      </c>
    </row>
    <row r="15" spans="1:9" ht="33.75" customHeight="1">
      <c r="A15" s="21" t="s">
        <v>3</v>
      </c>
      <c r="B15" s="22"/>
      <c r="C15" s="23"/>
      <c r="D15" s="24"/>
      <c r="E15" s="25"/>
      <c r="F15" s="25"/>
      <c r="G15" s="25"/>
      <c r="H15" s="25"/>
      <c r="I15" s="26"/>
    </row>
    <row r="16" spans="1:9" ht="26.25" customHeight="1">
      <c r="A16" s="46" t="s">
        <v>18</v>
      </c>
      <c r="B16" s="49" t="s">
        <v>25</v>
      </c>
      <c r="C16" s="8">
        <v>2022</v>
      </c>
      <c r="D16" s="27">
        <f t="shared" ref="D16:I18" si="2">D21</f>
        <v>13044</v>
      </c>
      <c r="E16" s="18">
        <f t="shared" si="2"/>
        <v>0</v>
      </c>
      <c r="F16" s="18">
        <f t="shared" si="2"/>
        <v>0</v>
      </c>
      <c r="G16" s="27">
        <f t="shared" si="2"/>
        <v>13044</v>
      </c>
      <c r="H16" s="18">
        <f t="shared" si="2"/>
        <v>0</v>
      </c>
      <c r="I16" s="18">
        <f t="shared" si="2"/>
        <v>0</v>
      </c>
    </row>
    <row r="17" spans="1:9" ht="23.25" customHeight="1">
      <c r="A17" s="46"/>
      <c r="B17" s="50"/>
      <c r="C17" s="8">
        <v>2023</v>
      </c>
      <c r="D17" s="27">
        <f>D22</f>
        <v>598</v>
      </c>
      <c r="E17" s="18">
        <f t="shared" si="2"/>
        <v>0</v>
      </c>
      <c r="F17" s="18">
        <f t="shared" si="2"/>
        <v>0</v>
      </c>
      <c r="G17" s="18">
        <f t="shared" si="2"/>
        <v>598</v>
      </c>
      <c r="H17" s="18">
        <f t="shared" si="2"/>
        <v>0</v>
      </c>
      <c r="I17" s="18">
        <f t="shared" si="2"/>
        <v>0</v>
      </c>
    </row>
    <row r="18" spans="1:9" ht="24.75" customHeight="1">
      <c r="A18" s="46"/>
      <c r="B18" s="50"/>
      <c r="C18" s="8">
        <v>2024</v>
      </c>
      <c r="D18" s="27">
        <f>D23</f>
        <v>0</v>
      </c>
      <c r="E18" s="18">
        <f t="shared" si="2"/>
        <v>0</v>
      </c>
      <c r="F18" s="18">
        <f t="shared" si="2"/>
        <v>0</v>
      </c>
      <c r="G18" s="18">
        <f t="shared" si="2"/>
        <v>0</v>
      </c>
      <c r="H18" s="18">
        <f t="shared" si="2"/>
        <v>0</v>
      </c>
      <c r="I18" s="18">
        <f t="shared" si="2"/>
        <v>0</v>
      </c>
    </row>
    <row r="19" spans="1:9" ht="23.25" customHeight="1">
      <c r="A19" s="46"/>
      <c r="B19" s="50"/>
      <c r="C19" s="8">
        <v>2025</v>
      </c>
      <c r="D19" s="27">
        <f t="shared" ref="D19:I19" si="3">D24</f>
        <v>0</v>
      </c>
      <c r="E19" s="27">
        <f t="shared" si="3"/>
        <v>0</v>
      </c>
      <c r="F19" s="27">
        <f t="shared" si="3"/>
        <v>0</v>
      </c>
      <c r="G19" s="27">
        <f t="shared" si="3"/>
        <v>0</v>
      </c>
      <c r="H19" s="27">
        <f t="shared" si="3"/>
        <v>0</v>
      </c>
      <c r="I19" s="27">
        <f t="shared" si="3"/>
        <v>0</v>
      </c>
    </row>
    <row r="20" spans="1:9" ht="34.9" customHeight="1">
      <c r="A20" s="46"/>
      <c r="B20" s="50"/>
      <c r="C20" s="19" t="s">
        <v>2</v>
      </c>
      <c r="D20" s="20">
        <f t="shared" ref="D20:I20" si="4">SUM(D16:D19)</f>
        <v>13642</v>
      </c>
      <c r="E20" s="20">
        <f t="shared" si="4"/>
        <v>0</v>
      </c>
      <c r="F20" s="20">
        <f t="shared" si="4"/>
        <v>0</v>
      </c>
      <c r="G20" s="20">
        <f t="shared" si="4"/>
        <v>13642</v>
      </c>
      <c r="H20" s="20">
        <f t="shared" si="4"/>
        <v>0</v>
      </c>
      <c r="I20" s="20">
        <f t="shared" si="4"/>
        <v>0</v>
      </c>
    </row>
    <row r="21" spans="1:9" ht="26.25" customHeight="1">
      <c r="A21" s="47" t="s">
        <v>19</v>
      </c>
      <c r="B21" s="50"/>
      <c r="C21" s="8">
        <v>2022</v>
      </c>
      <c r="D21" s="27">
        <f t="shared" ref="D21:I24" si="5">D26</f>
        <v>13044</v>
      </c>
      <c r="E21" s="18">
        <f t="shared" si="5"/>
        <v>0</v>
      </c>
      <c r="F21" s="18">
        <f t="shared" si="5"/>
        <v>0</v>
      </c>
      <c r="G21" s="27">
        <f t="shared" si="5"/>
        <v>13044</v>
      </c>
      <c r="H21" s="18">
        <f t="shared" si="5"/>
        <v>0</v>
      </c>
      <c r="I21" s="18">
        <f t="shared" si="5"/>
        <v>0</v>
      </c>
    </row>
    <row r="22" spans="1:9" ht="24" customHeight="1">
      <c r="A22" s="47"/>
      <c r="B22" s="50"/>
      <c r="C22" s="8">
        <v>2023</v>
      </c>
      <c r="D22" s="18">
        <f t="shared" si="5"/>
        <v>598</v>
      </c>
      <c r="E22" s="18">
        <f t="shared" si="5"/>
        <v>0</v>
      </c>
      <c r="F22" s="18">
        <f t="shared" si="5"/>
        <v>0</v>
      </c>
      <c r="G22" s="18">
        <f t="shared" si="5"/>
        <v>598</v>
      </c>
      <c r="H22" s="18">
        <f t="shared" si="5"/>
        <v>0</v>
      </c>
      <c r="I22" s="18">
        <f t="shared" si="5"/>
        <v>0</v>
      </c>
    </row>
    <row r="23" spans="1:9" ht="24.75" customHeight="1">
      <c r="A23" s="47"/>
      <c r="B23" s="50"/>
      <c r="C23" s="8">
        <v>2024</v>
      </c>
      <c r="D23" s="18">
        <f t="shared" si="5"/>
        <v>0</v>
      </c>
      <c r="E23" s="18">
        <f t="shared" si="5"/>
        <v>0</v>
      </c>
      <c r="F23" s="18">
        <f t="shared" si="5"/>
        <v>0</v>
      </c>
      <c r="G23" s="18">
        <f t="shared" si="5"/>
        <v>0</v>
      </c>
      <c r="H23" s="18">
        <f t="shared" si="5"/>
        <v>0</v>
      </c>
      <c r="I23" s="18">
        <f t="shared" si="5"/>
        <v>0</v>
      </c>
    </row>
    <row r="24" spans="1:9" ht="24.75" customHeight="1">
      <c r="A24" s="47"/>
      <c r="B24" s="50"/>
      <c r="C24" s="8">
        <v>2025</v>
      </c>
      <c r="D24" s="18">
        <f t="shared" si="5"/>
        <v>0</v>
      </c>
      <c r="E24" s="18"/>
      <c r="F24" s="18"/>
      <c r="G24" s="18"/>
      <c r="H24" s="18"/>
      <c r="I24" s="18"/>
    </row>
    <row r="25" spans="1:9" ht="28.5" customHeight="1">
      <c r="A25" s="47"/>
      <c r="B25" s="50"/>
      <c r="C25" s="19" t="s">
        <v>2</v>
      </c>
      <c r="D25" s="20">
        <f t="shared" ref="D25:I25" si="6">SUM(D21:D24)</f>
        <v>13642</v>
      </c>
      <c r="E25" s="20">
        <f t="shared" si="6"/>
        <v>0</v>
      </c>
      <c r="F25" s="20">
        <f t="shared" si="6"/>
        <v>0</v>
      </c>
      <c r="G25" s="20">
        <f t="shared" si="6"/>
        <v>13642</v>
      </c>
      <c r="H25" s="20">
        <f t="shared" si="6"/>
        <v>0</v>
      </c>
      <c r="I25" s="20">
        <f t="shared" si="6"/>
        <v>0</v>
      </c>
    </row>
    <row r="26" spans="1:9">
      <c r="A26" s="48" t="s">
        <v>20</v>
      </c>
      <c r="B26" s="50"/>
      <c r="C26" s="6">
        <v>2022</v>
      </c>
      <c r="D26" s="28">
        <f>E26+F26+G26+H26+I26</f>
        <v>13044</v>
      </c>
      <c r="E26" s="29">
        <v>0</v>
      </c>
      <c r="F26" s="29">
        <v>0</v>
      </c>
      <c r="G26" s="28">
        <v>13044</v>
      </c>
      <c r="H26" s="29">
        <v>0</v>
      </c>
      <c r="I26" s="29">
        <v>0</v>
      </c>
    </row>
    <row r="27" spans="1:9">
      <c r="A27" s="48"/>
      <c r="B27" s="50"/>
      <c r="C27" s="6">
        <v>2023</v>
      </c>
      <c r="D27" s="28">
        <f>E27+F27+G27+H27+I27</f>
        <v>598</v>
      </c>
      <c r="E27" s="29">
        <v>0</v>
      </c>
      <c r="F27" s="29">
        <v>0</v>
      </c>
      <c r="G27" s="29">
        <v>598</v>
      </c>
      <c r="H27" s="29">
        <v>0</v>
      </c>
      <c r="I27" s="29">
        <v>0</v>
      </c>
    </row>
    <row r="28" spans="1:9">
      <c r="A28" s="48"/>
      <c r="B28" s="50"/>
      <c r="C28" s="6">
        <v>2024</v>
      </c>
      <c r="D28" s="28">
        <f>E28+F28+G28+H28+I28</f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</row>
    <row r="29" spans="1:9">
      <c r="A29" s="48"/>
      <c r="B29" s="50"/>
      <c r="C29" s="6">
        <v>2025</v>
      </c>
      <c r="D29" s="28">
        <f>E29+F29+G29+H29+I29</f>
        <v>0</v>
      </c>
      <c r="E29" s="29"/>
      <c r="F29" s="29"/>
      <c r="G29" s="29"/>
      <c r="H29" s="29"/>
      <c r="I29" s="29"/>
    </row>
    <row r="30" spans="1:9" ht="29.25" customHeight="1">
      <c r="A30" s="48"/>
      <c r="B30" s="51"/>
      <c r="C30" s="30" t="s">
        <v>2</v>
      </c>
      <c r="D30" s="31">
        <f t="shared" ref="D30:I30" si="7">D26+D27+D28+D29</f>
        <v>13642</v>
      </c>
      <c r="E30" s="31">
        <f t="shared" si="7"/>
        <v>0</v>
      </c>
      <c r="F30" s="31">
        <f t="shared" si="7"/>
        <v>0</v>
      </c>
      <c r="G30" s="31">
        <f t="shared" si="7"/>
        <v>13642</v>
      </c>
      <c r="H30" s="31">
        <f t="shared" si="7"/>
        <v>0</v>
      </c>
      <c r="I30" s="31">
        <f t="shared" si="7"/>
        <v>0</v>
      </c>
    </row>
    <row r="31" spans="1:9" ht="30.75" customHeight="1">
      <c r="A31" s="21" t="s">
        <v>4</v>
      </c>
      <c r="B31" s="22"/>
      <c r="C31" s="23"/>
      <c r="D31" s="24"/>
      <c r="E31" s="24"/>
      <c r="F31" s="24"/>
      <c r="G31" s="24"/>
      <c r="H31" s="24"/>
      <c r="I31" s="32"/>
    </row>
    <row r="32" spans="1:9" ht="26.25" customHeight="1">
      <c r="A32" s="46" t="s">
        <v>5</v>
      </c>
      <c r="B32" s="45"/>
      <c r="C32" s="8">
        <v>2022</v>
      </c>
      <c r="D32" s="27">
        <f t="shared" ref="D32:I35" si="8">D38+D64</f>
        <v>158042.29999999999</v>
      </c>
      <c r="E32" s="18">
        <f t="shared" si="8"/>
        <v>0</v>
      </c>
      <c r="F32" s="18">
        <f t="shared" si="8"/>
        <v>0</v>
      </c>
      <c r="G32" s="27">
        <f t="shared" si="8"/>
        <v>158042.29999999999</v>
      </c>
      <c r="H32" s="18">
        <f t="shared" si="8"/>
        <v>0</v>
      </c>
      <c r="I32" s="18">
        <f t="shared" si="8"/>
        <v>0</v>
      </c>
    </row>
    <row r="33" spans="1:9">
      <c r="A33" s="46"/>
      <c r="B33" s="45"/>
      <c r="C33" s="8">
        <v>2023</v>
      </c>
      <c r="D33" s="27">
        <f t="shared" si="8"/>
        <v>121571.70000000001</v>
      </c>
      <c r="E33" s="18">
        <f t="shared" si="8"/>
        <v>0</v>
      </c>
      <c r="F33" s="18">
        <f t="shared" si="8"/>
        <v>0</v>
      </c>
      <c r="G33" s="27">
        <f t="shared" si="8"/>
        <v>121571.70000000001</v>
      </c>
      <c r="H33" s="18">
        <f t="shared" si="8"/>
        <v>0</v>
      </c>
      <c r="I33" s="18">
        <f t="shared" si="8"/>
        <v>0</v>
      </c>
    </row>
    <row r="34" spans="1:9">
      <c r="A34" s="46"/>
      <c r="B34" s="45"/>
      <c r="C34" s="8">
        <v>2024</v>
      </c>
      <c r="D34" s="27">
        <f t="shared" si="8"/>
        <v>107718.6</v>
      </c>
      <c r="E34" s="18">
        <f t="shared" si="8"/>
        <v>0</v>
      </c>
      <c r="F34" s="18">
        <f t="shared" si="8"/>
        <v>0</v>
      </c>
      <c r="G34" s="27">
        <f t="shared" si="8"/>
        <v>107718.6</v>
      </c>
      <c r="H34" s="18">
        <f t="shared" si="8"/>
        <v>0</v>
      </c>
      <c r="I34" s="18">
        <f t="shared" si="8"/>
        <v>0</v>
      </c>
    </row>
    <row r="35" spans="1:9">
      <c r="A35" s="46"/>
      <c r="B35" s="45"/>
      <c r="C35" s="8">
        <v>2025</v>
      </c>
      <c r="D35" s="27">
        <f t="shared" si="8"/>
        <v>107718.6</v>
      </c>
      <c r="E35" s="27">
        <f t="shared" si="8"/>
        <v>0</v>
      </c>
      <c r="F35" s="27">
        <f t="shared" si="8"/>
        <v>0</v>
      </c>
      <c r="G35" s="27">
        <f t="shared" si="8"/>
        <v>107718.6</v>
      </c>
      <c r="H35" s="27">
        <f t="shared" si="8"/>
        <v>0</v>
      </c>
      <c r="I35" s="27">
        <f t="shared" si="8"/>
        <v>0</v>
      </c>
    </row>
    <row r="36" spans="1:9">
      <c r="A36" s="46"/>
      <c r="B36" s="45"/>
      <c r="C36" s="19" t="s">
        <v>2</v>
      </c>
      <c r="D36" s="20">
        <f t="shared" ref="D36:I36" si="9">SUM(D32:D35)</f>
        <v>495051.19999999995</v>
      </c>
      <c r="E36" s="20">
        <f t="shared" si="9"/>
        <v>0</v>
      </c>
      <c r="F36" s="20">
        <f t="shared" si="9"/>
        <v>0</v>
      </c>
      <c r="G36" s="20">
        <f t="shared" si="9"/>
        <v>495051.19999999995</v>
      </c>
      <c r="H36" s="20">
        <f t="shared" si="9"/>
        <v>0</v>
      </c>
      <c r="I36" s="20">
        <f t="shared" si="9"/>
        <v>0</v>
      </c>
    </row>
    <row r="37" spans="1:9" ht="31.9" customHeight="1">
      <c r="A37" s="33" t="s">
        <v>21</v>
      </c>
      <c r="B37" s="34"/>
      <c r="C37" s="34"/>
      <c r="D37" s="35"/>
      <c r="E37" s="36"/>
      <c r="F37" s="36"/>
      <c r="G37" s="36"/>
      <c r="H37" s="36"/>
      <c r="I37" s="37"/>
    </row>
    <row r="38" spans="1:9" ht="30" customHeight="1">
      <c r="A38" s="46" t="s">
        <v>2</v>
      </c>
      <c r="B38" s="58" t="s">
        <v>25</v>
      </c>
      <c r="C38" s="8">
        <v>2022</v>
      </c>
      <c r="D38" s="27">
        <f>D43+D48+D53+D58</f>
        <v>114023.9</v>
      </c>
      <c r="E38" s="27">
        <f t="shared" ref="E38:I38" si="10">E43+E48+E53+E58</f>
        <v>0</v>
      </c>
      <c r="F38" s="27">
        <f t="shared" si="10"/>
        <v>0</v>
      </c>
      <c r="G38" s="27">
        <f t="shared" si="10"/>
        <v>114023.9</v>
      </c>
      <c r="H38" s="27">
        <f t="shared" si="10"/>
        <v>0</v>
      </c>
      <c r="I38" s="27">
        <f t="shared" si="10"/>
        <v>0</v>
      </c>
    </row>
    <row r="39" spans="1:9" ht="30.6" customHeight="1">
      <c r="A39" s="46"/>
      <c r="B39" s="59"/>
      <c r="C39" s="8">
        <v>2023</v>
      </c>
      <c r="D39" s="27">
        <f t="shared" ref="D39:I41" si="11">D44+D49+D54+D59</f>
        <v>64407.3</v>
      </c>
      <c r="E39" s="27">
        <f t="shared" si="11"/>
        <v>0</v>
      </c>
      <c r="F39" s="27">
        <f t="shared" si="11"/>
        <v>0</v>
      </c>
      <c r="G39" s="27">
        <f t="shared" si="11"/>
        <v>64407.3</v>
      </c>
      <c r="H39" s="27">
        <f t="shared" si="11"/>
        <v>0</v>
      </c>
      <c r="I39" s="27">
        <f t="shared" si="11"/>
        <v>0</v>
      </c>
    </row>
    <row r="40" spans="1:9" ht="30" customHeight="1">
      <c r="A40" s="46"/>
      <c r="B40" s="59"/>
      <c r="C40" s="8">
        <v>2024</v>
      </c>
      <c r="D40" s="27">
        <f t="shared" si="11"/>
        <v>50054.7</v>
      </c>
      <c r="E40" s="27">
        <f t="shared" si="11"/>
        <v>0</v>
      </c>
      <c r="F40" s="27">
        <f t="shared" si="11"/>
        <v>0</v>
      </c>
      <c r="G40" s="27">
        <f t="shared" si="11"/>
        <v>50054.7</v>
      </c>
      <c r="H40" s="27">
        <f t="shared" si="11"/>
        <v>0</v>
      </c>
      <c r="I40" s="27">
        <f t="shared" si="11"/>
        <v>0</v>
      </c>
    </row>
    <row r="41" spans="1:9" ht="25.5" customHeight="1">
      <c r="A41" s="46"/>
      <c r="B41" s="59"/>
      <c r="C41" s="8">
        <v>2025</v>
      </c>
      <c r="D41" s="27">
        <f t="shared" si="11"/>
        <v>50054.7</v>
      </c>
      <c r="E41" s="27">
        <f t="shared" si="11"/>
        <v>0</v>
      </c>
      <c r="F41" s="27">
        <f t="shared" si="11"/>
        <v>0</v>
      </c>
      <c r="G41" s="27">
        <f t="shared" si="11"/>
        <v>50054.7</v>
      </c>
      <c r="H41" s="27">
        <f t="shared" si="11"/>
        <v>0</v>
      </c>
      <c r="I41" s="27">
        <f t="shared" si="11"/>
        <v>0</v>
      </c>
    </row>
    <row r="42" spans="1:9" ht="27" customHeight="1">
      <c r="A42" s="46"/>
      <c r="B42" s="59"/>
      <c r="C42" s="19" t="s">
        <v>2</v>
      </c>
      <c r="D42" s="20">
        <f t="shared" ref="D42:I42" si="12">SUM(D38:D41)</f>
        <v>278540.60000000003</v>
      </c>
      <c r="E42" s="20">
        <f t="shared" si="12"/>
        <v>0</v>
      </c>
      <c r="F42" s="20">
        <f t="shared" si="12"/>
        <v>0</v>
      </c>
      <c r="G42" s="20">
        <f t="shared" si="12"/>
        <v>278540.60000000003</v>
      </c>
      <c r="H42" s="20">
        <f t="shared" si="12"/>
        <v>0</v>
      </c>
      <c r="I42" s="20">
        <f t="shared" si="12"/>
        <v>0</v>
      </c>
    </row>
    <row r="43" spans="1:9">
      <c r="A43" s="52" t="s">
        <v>22</v>
      </c>
      <c r="B43" s="59"/>
      <c r="C43" s="6">
        <v>2022</v>
      </c>
      <c r="D43" s="38">
        <f>E43+F43+G43+H43+I43</f>
        <v>33087.599999999999</v>
      </c>
      <c r="E43" s="29">
        <v>0</v>
      </c>
      <c r="F43" s="29">
        <v>0</v>
      </c>
      <c r="G43" s="38">
        <v>33087.599999999999</v>
      </c>
      <c r="H43" s="29">
        <v>0</v>
      </c>
      <c r="I43" s="29">
        <v>0</v>
      </c>
    </row>
    <row r="44" spans="1:9">
      <c r="A44" s="53"/>
      <c r="B44" s="59"/>
      <c r="C44" s="6">
        <v>2023</v>
      </c>
      <c r="D44" s="38">
        <f>E44+F44+G44+H44+I44</f>
        <v>28378.5</v>
      </c>
      <c r="E44" s="29">
        <v>0</v>
      </c>
      <c r="F44" s="29">
        <v>0</v>
      </c>
      <c r="G44" s="38">
        <v>28378.5</v>
      </c>
      <c r="H44" s="29">
        <v>0</v>
      </c>
      <c r="I44" s="29">
        <v>0</v>
      </c>
    </row>
    <row r="45" spans="1:9">
      <c r="A45" s="53"/>
      <c r="B45" s="59"/>
      <c r="C45" s="6">
        <v>2024</v>
      </c>
      <c r="D45" s="38">
        <f>E45+F45+G45+H45+I45</f>
        <v>28378.5</v>
      </c>
      <c r="E45" s="29">
        <v>0</v>
      </c>
      <c r="F45" s="29">
        <v>0</v>
      </c>
      <c r="G45" s="38">
        <v>28378.5</v>
      </c>
      <c r="H45" s="29">
        <v>0</v>
      </c>
      <c r="I45" s="29">
        <v>0</v>
      </c>
    </row>
    <row r="46" spans="1:9">
      <c r="A46" s="53"/>
      <c r="B46" s="59"/>
      <c r="C46" s="6">
        <v>2025</v>
      </c>
      <c r="D46" s="38">
        <f>E46+F46+G46+H46+I46</f>
        <v>28378.5</v>
      </c>
      <c r="E46" s="29">
        <v>0</v>
      </c>
      <c r="F46" s="29">
        <v>0</v>
      </c>
      <c r="G46" s="38">
        <v>28378.5</v>
      </c>
      <c r="H46" s="29">
        <v>0</v>
      </c>
      <c r="I46" s="29">
        <v>0</v>
      </c>
    </row>
    <row r="47" spans="1:9" ht="23.25" customHeight="1">
      <c r="A47" s="54"/>
      <c r="B47" s="59"/>
      <c r="C47" s="30" t="s">
        <v>2</v>
      </c>
      <c r="D47" s="39">
        <f t="shared" ref="D47:I47" si="13">D43+D44+D45+D46</f>
        <v>118223.1</v>
      </c>
      <c r="E47" s="39">
        <f t="shared" si="13"/>
        <v>0</v>
      </c>
      <c r="F47" s="39">
        <f t="shared" si="13"/>
        <v>0</v>
      </c>
      <c r="G47" s="39">
        <f t="shared" si="13"/>
        <v>118223.1</v>
      </c>
      <c r="H47" s="39">
        <f t="shared" si="13"/>
        <v>0</v>
      </c>
      <c r="I47" s="39">
        <f t="shared" si="13"/>
        <v>0</v>
      </c>
    </row>
    <row r="48" spans="1:9">
      <c r="A48" s="52" t="s">
        <v>30</v>
      </c>
      <c r="B48" s="59"/>
      <c r="C48" s="40">
        <v>2022</v>
      </c>
      <c r="D48" s="38">
        <f>E48+F48+G48+H48+I48</f>
        <v>0</v>
      </c>
      <c r="E48" s="29">
        <v>0</v>
      </c>
      <c r="F48" s="29">
        <v>0</v>
      </c>
      <c r="G48" s="38">
        <v>0</v>
      </c>
      <c r="H48" s="29">
        <v>0</v>
      </c>
      <c r="I48" s="29">
        <v>0</v>
      </c>
    </row>
    <row r="49" spans="1:9">
      <c r="A49" s="53"/>
      <c r="B49" s="59"/>
      <c r="C49" s="40">
        <v>2023</v>
      </c>
      <c r="D49" s="38">
        <f>E49+F49+G49+H49+I49</f>
        <v>5000</v>
      </c>
      <c r="E49" s="29">
        <v>0</v>
      </c>
      <c r="F49" s="29">
        <v>0</v>
      </c>
      <c r="G49" s="38">
        <v>5000</v>
      </c>
      <c r="H49" s="29">
        <v>0</v>
      </c>
      <c r="I49" s="29">
        <v>0</v>
      </c>
    </row>
    <row r="50" spans="1:9">
      <c r="A50" s="53"/>
      <c r="B50" s="59"/>
      <c r="C50" s="40">
        <v>2024</v>
      </c>
      <c r="D50" s="38">
        <f>E50+F50+G50+H50+I50</f>
        <v>0</v>
      </c>
      <c r="E50" s="29">
        <v>0</v>
      </c>
      <c r="F50" s="29">
        <v>0</v>
      </c>
      <c r="G50" s="38">
        <v>0</v>
      </c>
      <c r="H50" s="29">
        <v>0</v>
      </c>
      <c r="I50" s="29">
        <v>0</v>
      </c>
    </row>
    <row r="51" spans="1:9">
      <c r="A51" s="53"/>
      <c r="B51" s="59"/>
      <c r="C51" s="40">
        <v>2025</v>
      </c>
      <c r="D51" s="38">
        <f>E51+F51+G51+H51+I51</f>
        <v>0</v>
      </c>
      <c r="E51" s="29">
        <v>0</v>
      </c>
      <c r="F51" s="29">
        <v>0</v>
      </c>
      <c r="G51" s="38">
        <v>0</v>
      </c>
      <c r="H51" s="29">
        <v>0</v>
      </c>
      <c r="I51" s="29">
        <v>0</v>
      </c>
    </row>
    <row r="52" spans="1:9" ht="23.25" customHeight="1">
      <c r="A52" s="54"/>
      <c r="B52" s="59"/>
      <c r="C52" s="30" t="s">
        <v>2</v>
      </c>
      <c r="D52" s="39">
        <f t="shared" ref="D52:I52" si="14">D48+D49+D50+D51</f>
        <v>5000</v>
      </c>
      <c r="E52" s="39">
        <f t="shared" si="14"/>
        <v>0</v>
      </c>
      <c r="F52" s="39">
        <f t="shared" si="14"/>
        <v>0</v>
      </c>
      <c r="G52" s="39">
        <f t="shared" si="14"/>
        <v>5000</v>
      </c>
      <c r="H52" s="39">
        <f t="shared" si="14"/>
        <v>0</v>
      </c>
      <c r="I52" s="39">
        <f t="shared" si="14"/>
        <v>0</v>
      </c>
    </row>
    <row r="53" spans="1:9">
      <c r="A53" s="52" t="s">
        <v>26</v>
      </c>
      <c r="B53" s="59"/>
      <c r="C53" s="6">
        <v>2022</v>
      </c>
      <c r="D53" s="38">
        <f>E53+F53+G53+H53+I53</f>
        <v>80936.3</v>
      </c>
      <c r="E53" s="29">
        <v>0</v>
      </c>
      <c r="F53" s="29">
        <v>0</v>
      </c>
      <c r="G53" s="38">
        <v>80936.3</v>
      </c>
      <c r="H53" s="29">
        <v>0</v>
      </c>
      <c r="I53" s="29">
        <v>0</v>
      </c>
    </row>
    <row r="54" spans="1:9">
      <c r="A54" s="53"/>
      <c r="B54" s="59"/>
      <c r="C54" s="6">
        <v>2023</v>
      </c>
      <c r="D54" s="38">
        <f>E54+F54+G54+H54+I54</f>
        <v>31028.799999999999</v>
      </c>
      <c r="E54" s="29">
        <v>0</v>
      </c>
      <c r="F54" s="29">
        <v>0</v>
      </c>
      <c r="G54" s="29">
        <v>31028.799999999999</v>
      </c>
      <c r="H54" s="29">
        <v>0</v>
      </c>
      <c r="I54" s="29">
        <v>0</v>
      </c>
    </row>
    <row r="55" spans="1:9">
      <c r="A55" s="53"/>
      <c r="B55" s="59"/>
      <c r="C55" s="6">
        <v>2024</v>
      </c>
      <c r="D55" s="38">
        <f>E55+F55+G55+H55+I55</f>
        <v>21676.2</v>
      </c>
      <c r="E55" s="29">
        <v>0</v>
      </c>
      <c r="F55" s="29">
        <v>0</v>
      </c>
      <c r="G55" s="29">
        <v>21676.2</v>
      </c>
      <c r="H55" s="29">
        <v>0</v>
      </c>
      <c r="I55" s="29">
        <v>0</v>
      </c>
    </row>
    <row r="56" spans="1:9">
      <c r="A56" s="53"/>
      <c r="B56" s="59"/>
      <c r="C56" s="6">
        <v>2025</v>
      </c>
      <c r="D56" s="38">
        <f>E56+F56+G56+H56+I56</f>
        <v>21676.2</v>
      </c>
      <c r="E56" s="29">
        <v>0</v>
      </c>
      <c r="F56" s="29">
        <v>0</v>
      </c>
      <c r="G56" s="29">
        <v>21676.2</v>
      </c>
      <c r="H56" s="29">
        <v>0</v>
      </c>
      <c r="I56" s="29">
        <v>0</v>
      </c>
    </row>
    <row r="57" spans="1:9" ht="19.5" customHeight="1">
      <c r="A57" s="54"/>
      <c r="B57" s="59"/>
      <c r="C57" s="30" t="s">
        <v>2</v>
      </c>
      <c r="D57" s="31">
        <f t="shared" ref="D57:I57" si="15">D53+D54+D55+D56</f>
        <v>155317.50000000003</v>
      </c>
      <c r="E57" s="31">
        <f t="shared" si="15"/>
        <v>0</v>
      </c>
      <c r="F57" s="31">
        <f t="shared" si="15"/>
        <v>0</v>
      </c>
      <c r="G57" s="31">
        <f t="shared" si="15"/>
        <v>155317.50000000003</v>
      </c>
      <c r="H57" s="31">
        <f t="shared" si="15"/>
        <v>0</v>
      </c>
      <c r="I57" s="31">
        <f t="shared" si="15"/>
        <v>0</v>
      </c>
    </row>
    <row r="58" spans="1:9">
      <c r="A58" s="52" t="s">
        <v>28</v>
      </c>
      <c r="B58" s="59"/>
      <c r="C58" s="6">
        <v>2022</v>
      </c>
      <c r="D58" s="38">
        <f>E58+F58+G58+H58+I58</f>
        <v>0</v>
      </c>
      <c r="E58" s="29">
        <v>0</v>
      </c>
      <c r="F58" s="29">
        <v>0</v>
      </c>
      <c r="G58" s="38">
        <v>0</v>
      </c>
      <c r="H58" s="29">
        <v>0</v>
      </c>
      <c r="I58" s="29">
        <v>0</v>
      </c>
    </row>
    <row r="59" spans="1:9">
      <c r="A59" s="53"/>
      <c r="B59" s="59"/>
      <c r="C59" s="6">
        <v>2023</v>
      </c>
      <c r="D59" s="38">
        <f>E59+F59+G59+H59+I59</f>
        <v>0</v>
      </c>
      <c r="E59" s="29">
        <v>0</v>
      </c>
      <c r="F59" s="29">
        <v>0</v>
      </c>
      <c r="G59" s="38">
        <v>0</v>
      </c>
      <c r="H59" s="29">
        <v>0</v>
      </c>
      <c r="I59" s="29">
        <v>0</v>
      </c>
    </row>
    <row r="60" spans="1:9">
      <c r="A60" s="53"/>
      <c r="B60" s="59"/>
      <c r="C60" s="6">
        <v>2024</v>
      </c>
      <c r="D60" s="38">
        <f>E60+F60+G60+H60+I60</f>
        <v>0</v>
      </c>
      <c r="E60" s="29">
        <v>0</v>
      </c>
      <c r="F60" s="29">
        <v>0</v>
      </c>
      <c r="G60" s="38">
        <v>0</v>
      </c>
      <c r="H60" s="29">
        <v>0</v>
      </c>
      <c r="I60" s="29">
        <v>0</v>
      </c>
    </row>
    <row r="61" spans="1:9">
      <c r="A61" s="53"/>
      <c r="B61" s="59"/>
      <c r="C61" s="6">
        <v>2025</v>
      </c>
      <c r="D61" s="38">
        <f>E61+F61+G61+H61+I61</f>
        <v>0</v>
      </c>
      <c r="E61" s="29">
        <v>0</v>
      </c>
      <c r="F61" s="29">
        <v>0</v>
      </c>
      <c r="G61" s="38">
        <v>0</v>
      </c>
      <c r="H61" s="29">
        <v>0</v>
      </c>
      <c r="I61" s="29">
        <v>0</v>
      </c>
    </row>
    <row r="62" spans="1:9" ht="18.75" customHeight="1">
      <c r="A62" s="54"/>
      <c r="B62" s="60"/>
      <c r="C62" s="30" t="s">
        <v>2</v>
      </c>
      <c r="D62" s="39">
        <f t="shared" ref="D62:I62" si="16">SUM(D58:D61)</f>
        <v>0</v>
      </c>
      <c r="E62" s="39">
        <f t="shared" si="16"/>
        <v>0</v>
      </c>
      <c r="F62" s="39">
        <f t="shared" si="16"/>
        <v>0</v>
      </c>
      <c r="G62" s="39">
        <f t="shared" si="16"/>
        <v>0</v>
      </c>
      <c r="H62" s="39">
        <f t="shared" si="16"/>
        <v>0</v>
      </c>
      <c r="I62" s="39">
        <f t="shared" si="16"/>
        <v>0</v>
      </c>
    </row>
    <row r="63" spans="1:9" ht="37.15" customHeight="1">
      <c r="A63" s="55" t="s">
        <v>29</v>
      </c>
      <c r="B63" s="56"/>
      <c r="C63" s="56"/>
      <c r="D63" s="56"/>
      <c r="E63" s="56"/>
      <c r="F63" s="56"/>
      <c r="G63" s="56"/>
      <c r="H63" s="56"/>
      <c r="I63" s="57"/>
    </row>
    <row r="64" spans="1:9" ht="18.75" customHeight="1">
      <c r="A64" s="46" t="s">
        <v>2</v>
      </c>
      <c r="B64" s="49" t="s">
        <v>27</v>
      </c>
      <c r="C64" s="8">
        <v>2022</v>
      </c>
      <c r="D64" s="27">
        <f t="shared" ref="D64:I67" si="17">D69+D74</f>
        <v>44018.400000000001</v>
      </c>
      <c r="E64" s="18">
        <f t="shared" si="17"/>
        <v>0</v>
      </c>
      <c r="F64" s="18">
        <f t="shared" si="17"/>
        <v>0</v>
      </c>
      <c r="G64" s="27">
        <f t="shared" si="17"/>
        <v>44018.400000000001</v>
      </c>
      <c r="H64" s="18">
        <f t="shared" si="17"/>
        <v>0</v>
      </c>
      <c r="I64" s="18">
        <f t="shared" si="17"/>
        <v>0</v>
      </c>
    </row>
    <row r="65" spans="1:9">
      <c r="A65" s="46"/>
      <c r="B65" s="50"/>
      <c r="C65" s="8">
        <v>2023</v>
      </c>
      <c r="D65" s="27">
        <f t="shared" si="17"/>
        <v>57164.4</v>
      </c>
      <c r="E65" s="18">
        <f t="shared" si="17"/>
        <v>0</v>
      </c>
      <c r="F65" s="18">
        <f t="shared" si="17"/>
        <v>0</v>
      </c>
      <c r="G65" s="27">
        <f t="shared" si="17"/>
        <v>57164.4</v>
      </c>
      <c r="H65" s="18">
        <f t="shared" si="17"/>
        <v>0</v>
      </c>
      <c r="I65" s="18">
        <f t="shared" si="17"/>
        <v>0</v>
      </c>
    </row>
    <row r="66" spans="1:9">
      <c r="A66" s="46"/>
      <c r="B66" s="50"/>
      <c r="C66" s="8">
        <v>2024</v>
      </c>
      <c r="D66" s="27">
        <f t="shared" si="17"/>
        <v>57663.9</v>
      </c>
      <c r="E66" s="18">
        <f t="shared" si="17"/>
        <v>0</v>
      </c>
      <c r="F66" s="18">
        <f t="shared" si="17"/>
        <v>0</v>
      </c>
      <c r="G66" s="27">
        <f t="shared" si="17"/>
        <v>57663.9</v>
      </c>
      <c r="H66" s="18">
        <f t="shared" si="17"/>
        <v>0</v>
      </c>
      <c r="I66" s="18">
        <f t="shared" si="17"/>
        <v>0</v>
      </c>
    </row>
    <row r="67" spans="1:9">
      <c r="A67" s="46"/>
      <c r="B67" s="50"/>
      <c r="C67" s="8">
        <v>2025</v>
      </c>
      <c r="D67" s="27">
        <f t="shared" si="17"/>
        <v>57663.9</v>
      </c>
      <c r="E67" s="27">
        <f t="shared" si="17"/>
        <v>0</v>
      </c>
      <c r="F67" s="27">
        <f t="shared" si="17"/>
        <v>0</v>
      </c>
      <c r="G67" s="27">
        <f t="shared" si="17"/>
        <v>57663.9</v>
      </c>
      <c r="H67" s="27">
        <f t="shared" si="17"/>
        <v>0</v>
      </c>
      <c r="I67" s="27">
        <f t="shared" si="17"/>
        <v>0</v>
      </c>
    </row>
    <row r="68" spans="1:9" ht="21" customHeight="1">
      <c r="A68" s="46"/>
      <c r="B68" s="50"/>
      <c r="C68" s="19" t="s">
        <v>2</v>
      </c>
      <c r="D68" s="20">
        <f t="shared" ref="D68:I68" si="18">SUM(D64:D67)</f>
        <v>216510.6</v>
      </c>
      <c r="E68" s="20">
        <f t="shared" si="18"/>
        <v>0</v>
      </c>
      <c r="F68" s="20">
        <f t="shared" si="18"/>
        <v>0</v>
      </c>
      <c r="G68" s="20">
        <f t="shared" si="18"/>
        <v>216510.6</v>
      </c>
      <c r="H68" s="20">
        <f t="shared" si="18"/>
        <v>0</v>
      </c>
      <c r="I68" s="20">
        <f t="shared" si="18"/>
        <v>0</v>
      </c>
    </row>
    <row r="69" spans="1:9" ht="21" customHeight="1">
      <c r="A69" s="52" t="s">
        <v>23</v>
      </c>
      <c r="B69" s="50"/>
      <c r="C69" s="6">
        <v>2022</v>
      </c>
      <c r="D69" s="28">
        <f>E69+F69+G69+H69+I69</f>
        <v>0</v>
      </c>
      <c r="E69" s="29">
        <v>0</v>
      </c>
      <c r="F69" s="29">
        <v>0</v>
      </c>
      <c r="G69" s="28">
        <v>0</v>
      </c>
      <c r="H69" s="29">
        <v>0</v>
      </c>
      <c r="I69" s="29">
        <v>0</v>
      </c>
    </row>
    <row r="70" spans="1:9" ht="21" customHeight="1">
      <c r="A70" s="53"/>
      <c r="B70" s="50"/>
      <c r="C70" s="6">
        <v>2023</v>
      </c>
      <c r="D70" s="28">
        <f>E70+F70+G70+H70+I70</f>
        <v>657.5</v>
      </c>
      <c r="E70" s="29">
        <v>0</v>
      </c>
      <c r="F70" s="29">
        <v>0</v>
      </c>
      <c r="G70" s="28">
        <v>657.5</v>
      </c>
      <c r="H70" s="29">
        <v>0</v>
      </c>
      <c r="I70" s="29">
        <v>0</v>
      </c>
    </row>
    <row r="71" spans="1:9" ht="19.5" customHeight="1">
      <c r="A71" s="53"/>
      <c r="B71" s="50"/>
      <c r="C71" s="6">
        <v>2024</v>
      </c>
      <c r="D71" s="28">
        <f>E71+F71+G71+H71+I71</f>
        <v>657.5</v>
      </c>
      <c r="E71" s="29">
        <v>0</v>
      </c>
      <c r="F71" s="29">
        <v>0</v>
      </c>
      <c r="G71" s="28">
        <v>657.5</v>
      </c>
      <c r="H71" s="29">
        <v>0</v>
      </c>
      <c r="I71" s="29">
        <v>0</v>
      </c>
    </row>
    <row r="72" spans="1:9" ht="20.25" customHeight="1">
      <c r="A72" s="53"/>
      <c r="B72" s="50"/>
      <c r="C72" s="6">
        <v>2025</v>
      </c>
      <c r="D72" s="28">
        <f>E72+F72+G72+H72+I72</f>
        <v>657.5</v>
      </c>
      <c r="E72" s="29">
        <v>0</v>
      </c>
      <c r="F72" s="29">
        <v>0</v>
      </c>
      <c r="G72" s="28">
        <v>657.5</v>
      </c>
      <c r="H72" s="29">
        <v>0</v>
      </c>
      <c r="I72" s="29">
        <v>0</v>
      </c>
    </row>
    <row r="73" spans="1:9" ht="21" customHeight="1">
      <c r="A73" s="54"/>
      <c r="B73" s="50"/>
      <c r="C73" s="30" t="s">
        <v>2</v>
      </c>
      <c r="D73" s="31">
        <f t="shared" ref="D73:I73" si="19">SUM(D69:D72)</f>
        <v>1972.5</v>
      </c>
      <c r="E73" s="31">
        <f t="shared" si="19"/>
        <v>0</v>
      </c>
      <c r="F73" s="31">
        <f t="shared" si="19"/>
        <v>0</v>
      </c>
      <c r="G73" s="31">
        <f t="shared" si="19"/>
        <v>1972.5</v>
      </c>
      <c r="H73" s="31">
        <f t="shared" si="19"/>
        <v>0</v>
      </c>
      <c r="I73" s="31">
        <f t="shared" si="19"/>
        <v>0</v>
      </c>
    </row>
    <row r="74" spans="1:9">
      <c r="A74" s="52" t="s">
        <v>24</v>
      </c>
      <c r="B74" s="50"/>
      <c r="C74" s="6">
        <v>2022</v>
      </c>
      <c r="D74" s="28">
        <f>E74+F74+G74+H74+I74</f>
        <v>44018.400000000001</v>
      </c>
      <c r="E74" s="29">
        <v>0</v>
      </c>
      <c r="F74" s="29">
        <v>0</v>
      </c>
      <c r="G74" s="28">
        <v>44018.400000000001</v>
      </c>
      <c r="H74" s="29">
        <v>0</v>
      </c>
      <c r="I74" s="29">
        <v>0</v>
      </c>
    </row>
    <row r="75" spans="1:9" ht="18" customHeight="1">
      <c r="A75" s="53"/>
      <c r="B75" s="50"/>
      <c r="C75" s="6">
        <v>2023</v>
      </c>
      <c r="D75" s="28">
        <f>E75+F75+G75+H75+I75</f>
        <v>56506.9</v>
      </c>
      <c r="E75" s="29">
        <v>0</v>
      </c>
      <c r="F75" s="29">
        <v>0</v>
      </c>
      <c r="G75" s="28">
        <v>56506.9</v>
      </c>
      <c r="H75" s="29">
        <v>0</v>
      </c>
      <c r="I75" s="29">
        <v>0</v>
      </c>
    </row>
    <row r="76" spans="1:9" ht="16.5" customHeight="1">
      <c r="A76" s="53"/>
      <c r="B76" s="50"/>
      <c r="C76" s="6">
        <v>2024</v>
      </c>
      <c r="D76" s="28">
        <f>E76+F76+G76+H76+I76</f>
        <v>57006.400000000001</v>
      </c>
      <c r="E76" s="29">
        <v>0</v>
      </c>
      <c r="F76" s="29">
        <v>0</v>
      </c>
      <c r="G76" s="28">
        <v>57006.400000000001</v>
      </c>
      <c r="H76" s="29">
        <v>0</v>
      </c>
      <c r="I76" s="29">
        <v>0</v>
      </c>
    </row>
    <row r="77" spans="1:9" ht="21.6" customHeight="1">
      <c r="A77" s="53"/>
      <c r="B77" s="50"/>
      <c r="C77" s="6">
        <v>2025</v>
      </c>
      <c r="D77" s="28">
        <f>E77+F77+G77+H77+I77</f>
        <v>57006.400000000001</v>
      </c>
      <c r="E77" s="29">
        <v>0</v>
      </c>
      <c r="F77" s="29">
        <v>0</v>
      </c>
      <c r="G77" s="28">
        <v>57006.400000000001</v>
      </c>
      <c r="H77" s="29">
        <v>0</v>
      </c>
      <c r="I77" s="29">
        <v>0</v>
      </c>
    </row>
    <row r="78" spans="1:9" ht="18.75" customHeight="1">
      <c r="A78" s="54"/>
      <c r="B78" s="51"/>
      <c r="C78" s="30" t="s">
        <v>2</v>
      </c>
      <c r="D78" s="31">
        <f t="shared" ref="D78:I78" si="20">SUM(D74:D77)</f>
        <v>214538.1</v>
      </c>
      <c r="E78" s="31">
        <f t="shared" si="20"/>
        <v>0</v>
      </c>
      <c r="F78" s="31">
        <f t="shared" si="20"/>
        <v>0</v>
      </c>
      <c r="G78" s="31">
        <f t="shared" si="20"/>
        <v>214538.1</v>
      </c>
      <c r="H78" s="31">
        <f t="shared" si="20"/>
        <v>0</v>
      </c>
      <c r="I78" s="31">
        <f t="shared" si="20"/>
        <v>0</v>
      </c>
    </row>
  </sheetData>
  <mergeCells count="23">
    <mergeCell ref="B64:B78"/>
    <mergeCell ref="A74:A78"/>
    <mergeCell ref="A58:A62"/>
    <mergeCell ref="A63:I63"/>
    <mergeCell ref="A64:A68"/>
    <mergeCell ref="A69:A73"/>
    <mergeCell ref="B38:B62"/>
    <mergeCell ref="A38:A42"/>
    <mergeCell ref="A43:A47"/>
    <mergeCell ref="A53:A57"/>
    <mergeCell ref="A48:A52"/>
    <mergeCell ref="A16:A20"/>
    <mergeCell ref="A21:A25"/>
    <mergeCell ref="A26:A30"/>
    <mergeCell ref="A32:A36"/>
    <mergeCell ref="B32:B36"/>
    <mergeCell ref="B16:B30"/>
    <mergeCell ref="A7:A8"/>
    <mergeCell ref="B7:B8"/>
    <mergeCell ref="C7:C8"/>
    <mergeCell ref="D7:I7"/>
    <mergeCell ref="A10:A14"/>
    <mergeCell ref="B10:B14"/>
  </mergeCells>
  <phoneticPr fontId="4" type="noConversion"/>
  <hyperlinks>
    <hyperlink ref="I2" location="sub_1000" display="sub_1000"/>
  </hyperlinks>
  <pageMargins left="1.1811023622047245" right="0.39370078740157483" top="0.78740157480314965" bottom="0.78740157480314965" header="0.51181102362204722" footer="0.51181102362204722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2023-02-03T10:49:42Z</cp:lastPrinted>
  <dcterms:created xsi:type="dcterms:W3CDTF">2013-05-31T09:08:35Z</dcterms:created>
  <dcterms:modified xsi:type="dcterms:W3CDTF">2023-08-28T13:13:43Z</dcterms:modified>
</cp:coreProperties>
</file>