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на 19.02.2024" sheetId="3" r:id="rId1"/>
  </sheets>
  <definedNames>
    <definedName name="APPT">#REF!</definedName>
    <definedName name="FIO">#REF!</definedName>
    <definedName name="SIGN">#REF!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4" i="3"/>
  <c r="D192"/>
  <c r="D180"/>
  <c r="H180"/>
  <c r="D354" l="1"/>
  <c r="D349" s="1"/>
  <c r="D353"/>
  <c r="D352"/>
  <c r="D347" s="1"/>
  <c r="D351"/>
  <c r="I349"/>
  <c r="H349"/>
  <c r="G349"/>
  <c r="F349"/>
  <c r="E349"/>
  <c r="I348"/>
  <c r="H348"/>
  <c r="G348"/>
  <c r="F348"/>
  <c r="E348"/>
  <c r="D348"/>
  <c r="I347"/>
  <c r="H347"/>
  <c r="G347"/>
  <c r="F347"/>
  <c r="E347"/>
  <c r="I346"/>
  <c r="I350" s="1"/>
  <c r="I355" s="1"/>
  <c r="H346"/>
  <c r="H350" s="1"/>
  <c r="H355" s="1"/>
  <c r="G346"/>
  <c r="F346"/>
  <c r="E346"/>
  <c r="E350" s="1"/>
  <c r="E355" s="1"/>
  <c r="D346"/>
  <c r="I344"/>
  <c r="H344"/>
  <c r="G344"/>
  <c r="F344"/>
  <c r="E344"/>
  <c r="D343"/>
  <c r="D342"/>
  <c r="D336" s="1"/>
  <c r="D341"/>
  <c r="D340"/>
  <c r="D339"/>
  <c r="I337"/>
  <c r="H337"/>
  <c r="G337"/>
  <c r="F337"/>
  <c r="E337"/>
  <c r="D337"/>
  <c r="I336"/>
  <c r="H336"/>
  <c r="G336"/>
  <c r="F336"/>
  <c r="E336"/>
  <c r="I335"/>
  <c r="H335"/>
  <c r="G335"/>
  <c r="F335"/>
  <c r="E335"/>
  <c r="D335"/>
  <c r="I334"/>
  <c r="H334"/>
  <c r="G334"/>
  <c r="F334"/>
  <c r="E334"/>
  <c r="D334"/>
  <c r="I333"/>
  <c r="H333"/>
  <c r="H338" s="1"/>
  <c r="G333"/>
  <c r="F333"/>
  <c r="E333"/>
  <c r="D333"/>
  <c r="D338" s="1"/>
  <c r="I331"/>
  <c r="H331"/>
  <c r="G331"/>
  <c r="F331"/>
  <c r="E331"/>
  <c r="D330"/>
  <c r="D329"/>
  <c r="D328"/>
  <c r="D310" s="1"/>
  <c r="D327"/>
  <c r="D326"/>
  <c r="I325"/>
  <c r="H325"/>
  <c r="G325"/>
  <c r="F325"/>
  <c r="E325"/>
  <c r="D325"/>
  <c r="D324"/>
  <c r="D323"/>
  <c r="I322"/>
  <c r="G322"/>
  <c r="F322"/>
  <c r="E322"/>
  <c r="D321"/>
  <c r="D320"/>
  <c r="D311" s="1"/>
  <c r="D319"/>
  <c r="H318"/>
  <c r="D318" s="1"/>
  <c r="D317"/>
  <c r="I316"/>
  <c r="H316"/>
  <c r="G316"/>
  <c r="F316"/>
  <c r="E316"/>
  <c r="D316"/>
  <c r="D315"/>
  <c r="D314"/>
  <c r="I312"/>
  <c r="H312"/>
  <c r="G312"/>
  <c r="F312"/>
  <c r="E312"/>
  <c r="D312"/>
  <c r="I311"/>
  <c r="H311"/>
  <c r="G311"/>
  <c r="F311"/>
  <c r="E311"/>
  <c r="I310"/>
  <c r="H310"/>
  <c r="G310"/>
  <c r="F310"/>
  <c r="E310"/>
  <c r="I309"/>
  <c r="H309"/>
  <c r="G309"/>
  <c r="F309"/>
  <c r="E309"/>
  <c r="I308"/>
  <c r="H308"/>
  <c r="G308"/>
  <c r="G313" s="1"/>
  <c r="F308"/>
  <c r="E308"/>
  <c r="D308"/>
  <c r="I306"/>
  <c r="H306"/>
  <c r="H294" s="1"/>
  <c r="G306"/>
  <c r="F306"/>
  <c r="E306"/>
  <c r="E294" s="1"/>
  <c r="D305"/>
  <c r="D304"/>
  <c r="D303"/>
  <c r="D302"/>
  <c r="D290" s="1"/>
  <c r="D301"/>
  <c r="D289" s="1"/>
  <c r="I300"/>
  <c r="H300"/>
  <c r="G300"/>
  <c r="G294" s="1"/>
  <c r="F300"/>
  <c r="E300"/>
  <c r="D299"/>
  <c r="D298"/>
  <c r="D292" s="1"/>
  <c r="D297"/>
  <c r="D296"/>
  <c r="D295"/>
  <c r="I294"/>
  <c r="F294"/>
  <c r="I293"/>
  <c r="H293"/>
  <c r="G293"/>
  <c r="F293"/>
  <c r="E293"/>
  <c r="D293"/>
  <c r="I292"/>
  <c r="H292"/>
  <c r="G292"/>
  <c r="F292"/>
  <c r="E292"/>
  <c r="I291"/>
  <c r="H291"/>
  <c r="G291"/>
  <c r="F291"/>
  <c r="E291"/>
  <c r="D291"/>
  <c r="I290"/>
  <c r="H290"/>
  <c r="G290"/>
  <c r="F290"/>
  <c r="E290"/>
  <c r="I289"/>
  <c r="H289"/>
  <c r="G289"/>
  <c r="F289"/>
  <c r="E289"/>
  <c r="I287"/>
  <c r="H287"/>
  <c r="G287"/>
  <c r="F287"/>
  <c r="E287"/>
  <c r="D286"/>
  <c r="D281" s="1"/>
  <c r="D285"/>
  <c r="D280" s="1"/>
  <c r="D284"/>
  <c r="D283"/>
  <c r="D287" s="1"/>
  <c r="H282"/>
  <c r="I281"/>
  <c r="H281"/>
  <c r="G281"/>
  <c r="F281"/>
  <c r="E281"/>
  <c r="I280"/>
  <c r="G280"/>
  <c r="F280"/>
  <c r="E280"/>
  <c r="I279"/>
  <c r="G279"/>
  <c r="F279"/>
  <c r="E279"/>
  <c r="D279"/>
  <c r="I278"/>
  <c r="H278"/>
  <c r="G278"/>
  <c r="F278"/>
  <c r="F282" s="1"/>
  <c r="E278"/>
  <c r="E282" s="1"/>
  <c r="I276"/>
  <c r="H276"/>
  <c r="H261" s="1"/>
  <c r="G276"/>
  <c r="F276"/>
  <c r="E276"/>
  <c r="D275"/>
  <c r="D274"/>
  <c r="D273"/>
  <c r="D272"/>
  <c r="D271"/>
  <c r="D256" s="1"/>
  <c r="I270"/>
  <c r="H270"/>
  <c r="G270"/>
  <c r="F270"/>
  <c r="F261" s="1"/>
  <c r="E270"/>
  <c r="D269"/>
  <c r="D268"/>
  <c r="D270" s="1"/>
  <c r="I267"/>
  <c r="I261" s="1"/>
  <c r="H267"/>
  <c r="G267"/>
  <c r="F267"/>
  <c r="E267"/>
  <c r="D266"/>
  <c r="D260" s="1"/>
  <c r="D265"/>
  <c r="D264"/>
  <c r="D263"/>
  <c r="D262"/>
  <c r="E261"/>
  <c r="I260"/>
  <c r="H260"/>
  <c r="G260"/>
  <c r="F260"/>
  <c r="E260"/>
  <c r="I259"/>
  <c r="H259"/>
  <c r="H144" s="1"/>
  <c r="G259"/>
  <c r="F259"/>
  <c r="E259"/>
  <c r="D259"/>
  <c r="I258"/>
  <c r="H258"/>
  <c r="G258"/>
  <c r="F258"/>
  <c r="E258"/>
  <c r="D258"/>
  <c r="I257"/>
  <c r="H257"/>
  <c r="G257"/>
  <c r="F257"/>
  <c r="E257"/>
  <c r="I256"/>
  <c r="H256"/>
  <c r="G256"/>
  <c r="F256"/>
  <c r="E256"/>
  <c r="I254"/>
  <c r="H254"/>
  <c r="H248" s="1"/>
  <c r="G254"/>
  <c r="G248" s="1"/>
  <c r="F254"/>
  <c r="F248" s="1"/>
  <c r="E254"/>
  <c r="D253"/>
  <c r="D252"/>
  <c r="D246" s="1"/>
  <c r="D251"/>
  <c r="D245" s="1"/>
  <c r="D250"/>
  <c r="D249"/>
  <c r="I248"/>
  <c r="E248"/>
  <c r="I247"/>
  <c r="H247"/>
  <c r="G247"/>
  <c r="F247"/>
  <c r="E247"/>
  <c r="D247"/>
  <c r="I246"/>
  <c r="H246"/>
  <c r="G246"/>
  <c r="F246"/>
  <c r="E246"/>
  <c r="I245"/>
  <c r="H245"/>
  <c r="G245"/>
  <c r="F245"/>
  <c r="E245"/>
  <c r="I244"/>
  <c r="I142" s="1"/>
  <c r="H244"/>
  <c r="G244"/>
  <c r="F244"/>
  <c r="E244"/>
  <c r="E142" s="1"/>
  <c r="D244"/>
  <c r="I243"/>
  <c r="H243"/>
  <c r="G243"/>
  <c r="G141" s="1"/>
  <c r="F243"/>
  <c r="E243"/>
  <c r="D243"/>
  <c r="I241"/>
  <c r="I229" s="1"/>
  <c r="H241"/>
  <c r="G241"/>
  <c r="F241"/>
  <c r="E241"/>
  <c r="E229" s="1"/>
  <c r="D240"/>
  <c r="D228" s="1"/>
  <c r="D239"/>
  <c r="D238"/>
  <c r="D237"/>
  <c r="D236"/>
  <c r="I235"/>
  <c r="H235"/>
  <c r="G235"/>
  <c r="F235"/>
  <c r="E235"/>
  <c r="D234"/>
  <c r="D233"/>
  <c r="D227" s="1"/>
  <c r="D232"/>
  <c r="D231"/>
  <c r="D230"/>
  <c r="G229"/>
  <c r="F229"/>
  <c r="I228"/>
  <c r="H228"/>
  <c r="G228"/>
  <c r="F228"/>
  <c r="E228"/>
  <c r="I227"/>
  <c r="H227"/>
  <c r="G227"/>
  <c r="F227"/>
  <c r="E227"/>
  <c r="I226"/>
  <c r="H226"/>
  <c r="G226"/>
  <c r="F226"/>
  <c r="F143" s="1"/>
  <c r="E226"/>
  <c r="I225"/>
  <c r="H225"/>
  <c r="H142" s="1"/>
  <c r="G225"/>
  <c r="G142" s="1"/>
  <c r="F225"/>
  <c r="E225"/>
  <c r="I224"/>
  <c r="I141" s="1"/>
  <c r="H224"/>
  <c r="G224"/>
  <c r="F224"/>
  <c r="E224"/>
  <c r="E141" s="1"/>
  <c r="D224"/>
  <c r="I222"/>
  <c r="H222"/>
  <c r="G222"/>
  <c r="F222"/>
  <c r="E222"/>
  <c r="D221"/>
  <c r="D220"/>
  <c r="D219"/>
  <c r="D218"/>
  <c r="D217"/>
  <c r="I216"/>
  <c r="H216"/>
  <c r="G216"/>
  <c r="F216"/>
  <c r="E216"/>
  <c r="D215"/>
  <c r="D214"/>
  <c r="D213"/>
  <c r="D212"/>
  <c r="D211"/>
  <c r="I210"/>
  <c r="H210"/>
  <c r="G210"/>
  <c r="F210"/>
  <c r="E210"/>
  <c r="D209"/>
  <c r="D208"/>
  <c r="D207"/>
  <c r="D206"/>
  <c r="D205"/>
  <c r="I204"/>
  <c r="H204"/>
  <c r="G204"/>
  <c r="F204"/>
  <c r="E204"/>
  <c r="D203"/>
  <c r="D202"/>
  <c r="D201"/>
  <c r="D200"/>
  <c r="D204" s="1"/>
  <c r="D199"/>
  <c r="I198"/>
  <c r="H198"/>
  <c r="G198"/>
  <c r="F198"/>
  <c r="E198"/>
  <c r="D197"/>
  <c r="D196"/>
  <c r="D198" s="1"/>
  <c r="I195"/>
  <c r="H195"/>
  <c r="G195"/>
  <c r="F195"/>
  <c r="E195"/>
  <c r="D194"/>
  <c r="D193"/>
  <c r="D191"/>
  <c r="D190"/>
  <c r="I189"/>
  <c r="H189"/>
  <c r="G189"/>
  <c r="F189"/>
  <c r="E189"/>
  <c r="D188"/>
  <c r="D187"/>
  <c r="D186"/>
  <c r="D185"/>
  <c r="D184"/>
  <c r="I183"/>
  <c r="H183"/>
  <c r="G183"/>
  <c r="F183"/>
  <c r="E183"/>
  <c r="D182"/>
  <c r="D181"/>
  <c r="D179"/>
  <c r="D178"/>
  <c r="D183" s="1"/>
  <c r="I177"/>
  <c r="H177"/>
  <c r="G177"/>
  <c r="F177"/>
  <c r="E177"/>
  <c r="D176"/>
  <c r="D175"/>
  <c r="D174"/>
  <c r="D173"/>
  <c r="D172"/>
  <c r="I171"/>
  <c r="H171"/>
  <c r="G171"/>
  <c r="F171"/>
  <c r="E171"/>
  <c r="D170"/>
  <c r="D169"/>
  <c r="D168"/>
  <c r="D167"/>
  <c r="D166"/>
  <c r="I165"/>
  <c r="H165"/>
  <c r="G165"/>
  <c r="F165"/>
  <c r="E165"/>
  <c r="D164"/>
  <c r="D163"/>
  <c r="D162"/>
  <c r="D161"/>
  <c r="D149" s="1"/>
  <c r="D160"/>
  <c r="I159"/>
  <c r="H159"/>
  <c r="G159"/>
  <c r="F159"/>
  <c r="E159"/>
  <c r="D158"/>
  <c r="D157"/>
  <c r="D151" s="1"/>
  <c r="D156"/>
  <c r="D155"/>
  <c r="D154"/>
  <c r="D159" s="1"/>
  <c r="I152"/>
  <c r="H152"/>
  <c r="G152"/>
  <c r="F152"/>
  <c r="E152"/>
  <c r="I151"/>
  <c r="H151"/>
  <c r="G151"/>
  <c r="F151"/>
  <c r="E151"/>
  <c r="I150"/>
  <c r="H150"/>
  <c r="G150"/>
  <c r="F150"/>
  <c r="E150"/>
  <c r="I149"/>
  <c r="H149"/>
  <c r="G149"/>
  <c r="F149"/>
  <c r="E149"/>
  <c r="I148"/>
  <c r="H148"/>
  <c r="G148"/>
  <c r="F148"/>
  <c r="E148"/>
  <c r="F145"/>
  <c r="F141"/>
  <c r="I139"/>
  <c r="H139"/>
  <c r="G139"/>
  <c r="F139"/>
  <c r="E139"/>
  <c r="D138"/>
  <c r="D137"/>
  <c r="D133" s="1"/>
  <c r="D136"/>
  <c r="D139" s="1"/>
  <c r="I134"/>
  <c r="H134"/>
  <c r="G134"/>
  <c r="F134"/>
  <c r="E134"/>
  <c r="D134"/>
  <c r="I133"/>
  <c r="I135" s="1"/>
  <c r="H133"/>
  <c r="G133"/>
  <c r="F133"/>
  <c r="E133"/>
  <c r="E135" s="1"/>
  <c r="H132"/>
  <c r="G132"/>
  <c r="F132"/>
  <c r="F135" s="1"/>
  <c r="E132"/>
  <c r="I131"/>
  <c r="H131"/>
  <c r="G131"/>
  <c r="F131"/>
  <c r="E131"/>
  <c r="D131"/>
  <c r="D130"/>
  <c r="D129"/>
  <c r="D128"/>
  <c r="I126"/>
  <c r="I110" s="1"/>
  <c r="H126"/>
  <c r="G126"/>
  <c r="F126"/>
  <c r="E126"/>
  <c r="E110" s="1"/>
  <c r="D126"/>
  <c r="I125"/>
  <c r="H125"/>
  <c r="G125"/>
  <c r="G109" s="1"/>
  <c r="F125"/>
  <c r="E125"/>
  <c r="D125"/>
  <c r="H124"/>
  <c r="H127" s="1"/>
  <c r="G124"/>
  <c r="F124"/>
  <c r="E124"/>
  <c r="D124"/>
  <c r="D127" s="1"/>
  <c r="I123"/>
  <c r="H123"/>
  <c r="G123"/>
  <c r="F123"/>
  <c r="E123"/>
  <c r="D122"/>
  <c r="D121"/>
  <c r="D120"/>
  <c r="D123" s="1"/>
  <c r="I119"/>
  <c r="H119"/>
  <c r="G119"/>
  <c r="F119"/>
  <c r="E119"/>
  <c r="D118"/>
  <c r="D117"/>
  <c r="D113" s="1"/>
  <c r="D116"/>
  <c r="I114"/>
  <c r="H114"/>
  <c r="G114"/>
  <c r="F114"/>
  <c r="E114"/>
  <c r="D114"/>
  <c r="I113"/>
  <c r="H113"/>
  <c r="H109" s="1"/>
  <c r="G113"/>
  <c r="F113"/>
  <c r="E113"/>
  <c r="I112"/>
  <c r="H112"/>
  <c r="G112"/>
  <c r="G115" s="1"/>
  <c r="F112"/>
  <c r="E112"/>
  <c r="F110"/>
  <c r="F109"/>
  <c r="I108"/>
  <c r="G108"/>
  <c r="E108"/>
  <c r="I107"/>
  <c r="H107"/>
  <c r="G107"/>
  <c r="F107"/>
  <c r="E107"/>
  <c r="D106"/>
  <c r="D105"/>
  <c r="D104"/>
  <c r="I102"/>
  <c r="H102"/>
  <c r="G102"/>
  <c r="F102"/>
  <c r="E102"/>
  <c r="D102"/>
  <c r="I101"/>
  <c r="H101"/>
  <c r="G101"/>
  <c r="F101"/>
  <c r="E101"/>
  <c r="H100"/>
  <c r="H103" s="1"/>
  <c r="G100"/>
  <c r="F100"/>
  <c r="E100"/>
  <c r="D100"/>
  <c r="I99"/>
  <c r="H99"/>
  <c r="G99"/>
  <c r="F99"/>
  <c r="E99"/>
  <c r="D98"/>
  <c r="D97"/>
  <c r="D96"/>
  <c r="D92" s="1"/>
  <c r="I94"/>
  <c r="H94"/>
  <c r="H90" s="1"/>
  <c r="G94"/>
  <c r="F94"/>
  <c r="E94"/>
  <c r="D94"/>
  <c r="D90" s="1"/>
  <c r="I93"/>
  <c r="I95" s="1"/>
  <c r="H93"/>
  <c r="G93"/>
  <c r="F93"/>
  <c r="F89" s="1"/>
  <c r="E93"/>
  <c r="E89" s="1"/>
  <c r="H92"/>
  <c r="G92"/>
  <c r="G95" s="1"/>
  <c r="F92"/>
  <c r="F95" s="1"/>
  <c r="E92"/>
  <c r="E95" s="1"/>
  <c r="G90"/>
  <c r="F90"/>
  <c r="H89"/>
  <c r="I88"/>
  <c r="G88"/>
  <c r="I87"/>
  <c r="H87"/>
  <c r="G87"/>
  <c r="F87"/>
  <c r="E87"/>
  <c r="D86"/>
  <c r="D85"/>
  <c r="I83"/>
  <c r="I84" s="1"/>
  <c r="H83"/>
  <c r="G83"/>
  <c r="F83"/>
  <c r="E83"/>
  <c r="D83"/>
  <c r="H82"/>
  <c r="G82"/>
  <c r="F82"/>
  <c r="F84" s="1"/>
  <c r="E82"/>
  <c r="E84" s="1"/>
  <c r="I81"/>
  <c r="H81"/>
  <c r="G81"/>
  <c r="F81"/>
  <c r="E81"/>
  <c r="D80"/>
  <c r="D77" s="1"/>
  <c r="D79"/>
  <c r="G78"/>
  <c r="I77"/>
  <c r="I78" s="1"/>
  <c r="H77"/>
  <c r="G77"/>
  <c r="F77"/>
  <c r="E77"/>
  <c r="H76"/>
  <c r="H78" s="1"/>
  <c r="G76"/>
  <c r="F76"/>
  <c r="E76"/>
  <c r="E78" s="1"/>
  <c r="D76"/>
  <c r="I75"/>
  <c r="H75"/>
  <c r="G75"/>
  <c r="F75"/>
  <c r="E75"/>
  <c r="D75"/>
  <c r="D74"/>
  <c r="D73"/>
  <c r="I72"/>
  <c r="H72"/>
  <c r="G72"/>
  <c r="F72"/>
  <c r="E72"/>
  <c r="D72"/>
  <c r="D71"/>
  <c r="D70"/>
  <c r="I69"/>
  <c r="H69"/>
  <c r="G69"/>
  <c r="F69"/>
  <c r="E69"/>
  <c r="D69"/>
  <c r="D68"/>
  <c r="D67"/>
  <c r="I66"/>
  <c r="H66"/>
  <c r="G66"/>
  <c r="F66"/>
  <c r="E66"/>
  <c r="D66"/>
  <c r="D65"/>
  <c r="D64"/>
  <c r="I62"/>
  <c r="H62"/>
  <c r="G62"/>
  <c r="F62"/>
  <c r="E62"/>
  <c r="D62"/>
  <c r="I61"/>
  <c r="H61"/>
  <c r="G61"/>
  <c r="G63" s="1"/>
  <c r="F61"/>
  <c r="F63" s="1"/>
  <c r="E61"/>
  <c r="D61"/>
  <c r="I60"/>
  <c r="I57" s="1"/>
  <c r="H60"/>
  <c r="G60"/>
  <c r="F60"/>
  <c r="F57" s="1"/>
  <c r="E60"/>
  <c r="E57" s="1"/>
  <c r="D59"/>
  <c r="D58"/>
  <c r="H57"/>
  <c r="G57"/>
  <c r="I56"/>
  <c r="H56"/>
  <c r="H41" s="1"/>
  <c r="G56"/>
  <c r="F56"/>
  <c r="E56"/>
  <c r="D56"/>
  <c r="H55"/>
  <c r="G55"/>
  <c r="F55"/>
  <c r="E55"/>
  <c r="I54"/>
  <c r="H54"/>
  <c r="H51" s="1"/>
  <c r="G54"/>
  <c r="G51" s="1"/>
  <c r="F54"/>
  <c r="E54"/>
  <c r="D53"/>
  <c r="D50" s="1"/>
  <c r="D52"/>
  <c r="I51"/>
  <c r="F51"/>
  <c r="E51"/>
  <c r="I50"/>
  <c r="H50"/>
  <c r="G50"/>
  <c r="F50"/>
  <c r="E50"/>
  <c r="I49"/>
  <c r="H49"/>
  <c r="G49"/>
  <c r="F49"/>
  <c r="E49"/>
  <c r="D49"/>
  <c r="I48"/>
  <c r="H48"/>
  <c r="G48"/>
  <c r="F48"/>
  <c r="E48"/>
  <c r="D47"/>
  <c r="D46"/>
  <c r="D48" s="1"/>
  <c r="E45"/>
  <c r="I44"/>
  <c r="H44"/>
  <c r="G44"/>
  <c r="F44"/>
  <c r="E44"/>
  <c r="D44"/>
  <c r="I43"/>
  <c r="I40" s="1"/>
  <c r="H43"/>
  <c r="H45" s="1"/>
  <c r="G43"/>
  <c r="G45" s="1"/>
  <c r="F43"/>
  <c r="E43"/>
  <c r="D43"/>
  <c r="D45" s="1"/>
  <c r="I39"/>
  <c r="H39"/>
  <c r="G39"/>
  <c r="F39"/>
  <c r="E39"/>
  <c r="D38"/>
  <c r="D37"/>
  <c r="D26" s="1"/>
  <c r="D20" s="1"/>
  <c r="D36"/>
  <c r="D35"/>
  <c r="D34"/>
  <c r="D23" s="1"/>
  <c r="D17" s="1"/>
  <c r="I33"/>
  <c r="H33"/>
  <c r="G33"/>
  <c r="F33"/>
  <c r="E33"/>
  <c r="D32"/>
  <c r="D31"/>
  <c r="D30"/>
  <c r="D33" s="1"/>
  <c r="I27"/>
  <c r="H27"/>
  <c r="H21" s="1"/>
  <c r="G27"/>
  <c r="G21" s="1"/>
  <c r="F27"/>
  <c r="E27"/>
  <c r="D27"/>
  <c r="I26"/>
  <c r="I20" s="1"/>
  <c r="H26"/>
  <c r="G26"/>
  <c r="F26"/>
  <c r="F20" s="1"/>
  <c r="E26"/>
  <c r="E20" s="1"/>
  <c r="I25"/>
  <c r="H25"/>
  <c r="H19" s="1"/>
  <c r="G25"/>
  <c r="G19" s="1"/>
  <c r="F25"/>
  <c r="E25"/>
  <c r="I24"/>
  <c r="I18" s="1"/>
  <c r="I22" s="1"/>
  <c r="H24"/>
  <c r="H18" s="1"/>
  <c r="G24"/>
  <c r="F24"/>
  <c r="E24"/>
  <c r="E18" s="1"/>
  <c r="D24"/>
  <c r="D18" s="1"/>
  <c r="I23"/>
  <c r="H23"/>
  <c r="G23"/>
  <c r="G17" s="1"/>
  <c r="F23"/>
  <c r="E23"/>
  <c r="E28" s="1"/>
  <c r="I21"/>
  <c r="F21"/>
  <c r="E21"/>
  <c r="D21"/>
  <c r="H20"/>
  <c r="G20"/>
  <c r="I19"/>
  <c r="F19"/>
  <c r="E19"/>
  <c r="G18"/>
  <c r="F18"/>
  <c r="I17"/>
  <c r="H17"/>
  <c r="E17"/>
  <c r="H13" l="1"/>
  <c r="F13"/>
  <c r="D109"/>
  <c r="F28"/>
  <c r="F17"/>
  <c r="F22" s="1"/>
  <c r="D25"/>
  <c r="D19" s="1"/>
  <c r="D22" s="1"/>
  <c r="G40"/>
  <c r="F45"/>
  <c r="E41"/>
  <c r="E11" s="1"/>
  <c r="I41"/>
  <c r="I11" s="1"/>
  <c r="E63"/>
  <c r="I63"/>
  <c r="G84"/>
  <c r="E88"/>
  <c r="H95"/>
  <c r="G103"/>
  <c r="E115"/>
  <c r="I115"/>
  <c r="E109"/>
  <c r="I109"/>
  <c r="G110"/>
  <c r="G111" s="1"/>
  <c r="D132"/>
  <c r="D135" s="1"/>
  <c r="H135"/>
  <c r="F153"/>
  <c r="D165"/>
  <c r="D189"/>
  <c r="E143"/>
  <c r="I143"/>
  <c r="I12" s="1"/>
  <c r="G144"/>
  <c r="E145"/>
  <c r="I145"/>
  <c r="D225"/>
  <c r="D254"/>
  <c r="D248" s="1"/>
  <c r="F142"/>
  <c r="F144"/>
  <c r="H145"/>
  <c r="G261"/>
  <c r="D257"/>
  <c r="D278"/>
  <c r="E313"/>
  <c r="I313"/>
  <c r="H313"/>
  <c r="D331"/>
  <c r="F338"/>
  <c r="D344"/>
  <c r="G350"/>
  <c r="G355" s="1"/>
  <c r="H28"/>
  <c r="G41"/>
  <c r="G11" s="1"/>
  <c r="H40"/>
  <c r="H10" s="1"/>
  <c r="F41"/>
  <c r="H63"/>
  <c r="D81"/>
  <c r="I89"/>
  <c r="I13" s="1"/>
  <c r="F103"/>
  <c r="H108"/>
  <c r="H115"/>
  <c r="F115"/>
  <c r="D110"/>
  <c r="H110"/>
  <c r="G135"/>
  <c r="E153"/>
  <c r="I153"/>
  <c r="D210"/>
  <c r="D222"/>
  <c r="H229"/>
  <c r="D226"/>
  <c r="D276"/>
  <c r="G282"/>
  <c r="D300"/>
  <c r="F350"/>
  <c r="F355" s="1"/>
  <c r="F146"/>
  <c r="F14"/>
  <c r="D148"/>
  <c r="D152"/>
  <c r="D145" s="1"/>
  <c r="G143"/>
  <c r="G146" s="1"/>
  <c r="D144"/>
  <c r="D282"/>
  <c r="H22"/>
  <c r="H11"/>
  <c r="F88"/>
  <c r="E111"/>
  <c r="D119"/>
  <c r="G127"/>
  <c r="G153"/>
  <c r="D195"/>
  <c r="D216"/>
  <c r="D241"/>
  <c r="E144"/>
  <c r="E146" s="1"/>
  <c r="I144"/>
  <c r="G145"/>
  <c r="H141"/>
  <c r="D267"/>
  <c r="D261" s="1"/>
  <c r="I282"/>
  <c r="F313"/>
  <c r="G338"/>
  <c r="E338"/>
  <c r="I338"/>
  <c r="D350"/>
  <c r="D355"/>
  <c r="D177"/>
  <c r="D150"/>
  <c r="D143" s="1"/>
  <c r="H143"/>
  <c r="H146" s="1"/>
  <c r="H153"/>
  <c r="E13"/>
  <c r="E22"/>
  <c r="G91"/>
  <c r="I28"/>
  <c r="D88"/>
  <c r="I146"/>
  <c r="G28"/>
  <c r="E40"/>
  <c r="I42"/>
  <c r="I10"/>
  <c r="I45"/>
  <c r="D54"/>
  <c r="D51" s="1"/>
  <c r="H84"/>
  <c r="D82"/>
  <c r="D84" s="1"/>
  <c r="D87"/>
  <c r="H14"/>
  <c r="D99"/>
  <c r="D93"/>
  <c r="E103"/>
  <c r="I103"/>
  <c r="I111"/>
  <c r="E127"/>
  <c r="D55"/>
  <c r="D57" s="1"/>
  <c r="D60"/>
  <c r="D78"/>
  <c r="H88"/>
  <c r="H111"/>
  <c r="D112"/>
  <c r="G22"/>
  <c r="D39"/>
  <c r="D41"/>
  <c r="D63"/>
  <c r="F78"/>
  <c r="F40"/>
  <c r="D14"/>
  <c r="F91"/>
  <c r="G89"/>
  <c r="E90"/>
  <c r="I90"/>
  <c r="I14" s="1"/>
  <c r="D107"/>
  <c r="D101"/>
  <c r="D103" s="1"/>
  <c r="F108"/>
  <c r="F127"/>
  <c r="I127"/>
  <c r="D141"/>
  <c r="D309"/>
  <c r="D313" s="1"/>
  <c r="D322"/>
  <c r="D235"/>
  <c r="D229" s="1"/>
  <c r="D306"/>
  <c r="D294" s="1"/>
  <c r="H322"/>
  <c r="D171"/>
  <c r="G10" l="1"/>
  <c r="G42"/>
  <c r="G12"/>
  <c r="G15" s="1"/>
  <c r="G13"/>
  <c r="E14"/>
  <c r="F11"/>
  <c r="G14"/>
  <c r="E12"/>
  <c r="H42"/>
  <c r="D28"/>
  <c r="D153"/>
  <c r="F12"/>
  <c r="F111"/>
  <c r="D40"/>
  <c r="H91"/>
  <c r="H12"/>
  <c r="H15" s="1"/>
  <c r="I91"/>
  <c r="I15"/>
  <c r="F42"/>
  <c r="F10"/>
  <c r="D115"/>
  <c r="D108"/>
  <c r="D111" s="1"/>
  <c r="D89"/>
  <c r="D13" s="1"/>
  <c r="E91"/>
  <c r="D142"/>
  <c r="D11" s="1"/>
  <c r="E42"/>
  <c r="E10"/>
  <c r="E15" s="1"/>
  <c r="D95"/>
  <c r="F15" l="1"/>
  <c r="D91"/>
  <c r="D146"/>
  <c r="D42"/>
  <c r="D10"/>
  <c r="D12"/>
  <c r="D15" l="1"/>
</calcChain>
</file>

<file path=xl/sharedStrings.xml><?xml version="1.0" encoding="utf-8"?>
<sst xmlns="http://schemas.openxmlformats.org/spreadsheetml/2006/main" count="169" uniqueCount="86">
  <si>
    <t>Проектирование, строительство и реконструкция объектов водоотведения и очистки сточных вод</t>
  </si>
  <si>
    <t>Приложение №3</t>
  </si>
  <si>
    <t>к Программе</t>
  </si>
  <si>
    <t>План реализации муниципальной программы</t>
  </si>
  <si>
    <t>"Развитие жилищно-коммунального хозяйства и благоустройство территории Кингисеппского городского поселения"</t>
  </si>
  <si>
    <t>тыс.руб.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</si>
  <si>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</si>
  <si>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</si>
  <si>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</si>
  <si>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</si>
  <si>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</si>
  <si>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</si>
  <si>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</si>
  <si>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</si>
  <si>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</si>
  <si>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</si>
  <si>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>"Развитие жилищно-коммунального хозяйства и благоустройство территориии Кингисеппского городского поселения"</t>
  </si>
  <si>
    <t>Ответственный исполнитель муниципальной программы:Первый заместитель главы администрации МО "Кингисеппский муниципальный район" по управлению имуществом, земельным отношениям и градостроительству; заместитель главы администрации МО "Кингисеппский муниципальный район" по жилищно-коммунальному хозяйству, транспорту и экологии;участники(соисполнители) муниципальноой программы: комитет жилищно-коммунального хозяйства, транспорта и экологии администрации МО "Кингисеппский муниципальный район", комитет по управлению имуществом МО "Кингисеппский муниципальный район"; МКУ "Служба городского хозяйства", МКУ "Кингисеппский жилищный центр"</t>
  </si>
  <si>
    <t>ИТОГО</t>
  </si>
  <si>
    <t>Проектная часть</t>
  </si>
  <si>
    <t>Региональные проекты(Федеральные проекты, входящие в состав национальных проектов до 31.12.2023г.)</t>
  </si>
  <si>
    <t>Региональный проект "Формирование комфортной городской среды"(Федеральный проект "Формирование комфортной городской среды"до 31.12.2023г.)</t>
  </si>
  <si>
    <t>Создание комфортной городской среды в малых городах и исторических поселениях-победителях Всероссийского конкурса лучших проектов создания комфортной городской среды</t>
  </si>
  <si>
    <t>Реализация программ формирования современной городской среды</t>
  </si>
  <si>
    <t>Мероприятия, направленные на достижение целей проектов  до 31.12.2023г.</t>
  </si>
  <si>
    <t>Мероприятия, направленные на достижение цели федерального проекта "Чистая вода" до 31.12.2023г.</t>
  </si>
  <si>
    <t>Реализация мероприятий по строительству и реконструкции объектов водоснабжения</t>
  </si>
  <si>
    <t>Мероприятия, направленные на достижение цели федерального проекта "Региональная и местная дорожная сеть" до 31.12.2023г.</t>
  </si>
  <si>
    <t>Проектирование и строительство объектов инженерной и транспортной инфраструктуры</t>
  </si>
  <si>
    <t>Мероприятия, направленные на достижение цели федерального проекта "Комплексная система обращения с твердыми коммунальными отходами" до 31.12.2023г.</t>
  </si>
  <si>
    <t>Создание мест (площадок) накопления твердых коммунальных отходов</t>
  </si>
  <si>
    <t>Мероприятия, направленные на достижение цели федерального проекта "Содействие развитию инфраструктуры субъектов Российской Федерации (муниципальных образований)" до 31.12.2023г.</t>
  </si>
  <si>
    <t>Проектирование  и строительство газопроводов</t>
  </si>
  <si>
    <t>Проектирование  и строительство мест захоронения</t>
  </si>
  <si>
    <t>Капитальное строительство объектов газификации ( в том числе проектно-изыскательские работы)</t>
  </si>
  <si>
    <t>Мероприятия, направленные на достижение цели федерального проекта "Жилье" до 31.12.2023г.</t>
  </si>
  <si>
    <t>Приобретение жилых помещений для малоимущих граждан</t>
  </si>
  <si>
    <t>Мероприятия, направленные на достижение цели федерального проекта "Формирование комфортной городской среды" до 31.12.2023г.</t>
  </si>
  <si>
    <t>Реализация мероприятий по благоустройству дворовых территорий муниципальных образований Ленинградской области</t>
  </si>
  <si>
    <t>Муниципальные проекты с 01.01.2024г.</t>
  </si>
  <si>
    <t>Муниципальный проект "Водоотведение и очистка сточных вод на территории Кингисеппского городского поселения"</t>
  </si>
  <si>
    <t>Муниципальный проект "Обеспечение малоимущих граждан жилыми помещениями на территории Кингисеппского городского поселения"</t>
  </si>
  <si>
    <t>Отраслевые проекты с 01.01.2024г.</t>
  </si>
  <si>
    <t>Отраслевой проект "Эффективное обращение с отходами производства и потребления на территории Ленинградской области"</t>
  </si>
  <si>
    <t>Реализация мероприятий по ликвидации несанкционированных свалок</t>
  </si>
  <si>
    <t>Отраслевой проект "Благоустройство общественных, дворовых пространств и цифровизация городского хозяйства"</t>
  </si>
  <si>
    <t>Отраслевой проект "Улучшение жилищных условий и обеспечение жильем отдельных категорий граждан"</t>
  </si>
  <si>
    <t>Реализация мероприятий по обеспечению жильем молодых семей</t>
  </si>
  <si>
    <t xml:space="preserve">Процессная часть </t>
  </si>
  <si>
    <t xml:space="preserve">Комплексы процессных мероприятий, итого </t>
  </si>
  <si>
    <t>Комплекс процессных мероприятий «Организация и благоустройство территории Кингисеппского городского поселения»</t>
  </si>
  <si>
    <t>Благоустройство и содержание территорий Кингисеппского городского поселения</t>
  </si>
  <si>
    <t>Ремонт и содержание объектов уличного освещения</t>
  </si>
  <si>
    <t>Организация уличного освещения</t>
  </si>
  <si>
    <t>Благоустройство территории города Кингисеппа</t>
  </si>
  <si>
    <t>Ремонт и благоустройство дворовых территорий многоквартирных домов, проездов к дворовым территориям многоквартирных домов</t>
  </si>
  <si>
    <t xml:space="preserve">Выполнение мероприятий по реализации областного закона от 15.01.2018 года №3-оз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 </t>
  </si>
  <si>
    <t>Дополнительные расходы на мероприятия по благоустройству территорий поселения</t>
  </si>
  <si>
    <r>
      <t xml:space="preserve">Реализация мероприятий по благоустройству дворовых территорий </t>
    </r>
    <r>
      <rPr>
        <b/>
        <sz val="12"/>
        <rFont val="Times New Roman"/>
        <family val="1"/>
        <charset val="204"/>
      </rPr>
      <t>до 31.12.2023г.</t>
    </r>
  </si>
  <si>
    <t>Поддержка развития общественной инфраструктуры муниципального значения</t>
  </si>
  <si>
    <t>Обеспечение устойчивого функционирования и развития коммунальной и инженерной инфраструктуры</t>
  </si>
  <si>
    <t xml:space="preserve">Благоустройство территории </t>
  </si>
  <si>
    <t>Мероприятия по сохранению и восстановлению окружающей среды</t>
  </si>
  <si>
    <t>Комплекс процессных мероприятий «Организация и содержание мест захоронения"</t>
  </si>
  <si>
    <t>Организация и содержание мест захоронения</t>
  </si>
  <si>
    <t>Благоустройство территории</t>
  </si>
  <si>
    <t>Комплекс процессных мероприятий «Организация газоснабжения на территории Кингисеппского городского поселения"</t>
  </si>
  <si>
    <t>Обеспечение функционирования сети газоснабжения на территории Кингисеппского городского поселения</t>
  </si>
  <si>
    <t>Комплекс процессных мероприятий «Обеспечение жилыми помещениями отдельных категорий граждан на территории Кингисеппского городского поселения"</t>
  </si>
  <si>
    <t>Ремонт и содержание муниципального жилищного фонда</t>
  </si>
  <si>
    <r>
      <t xml:space="preserve">Реализация мероприятий по обеспечению жильем молодых семей </t>
    </r>
    <r>
      <rPr>
        <b/>
        <sz val="12"/>
        <rFont val="Times New Roman"/>
        <family val="1"/>
        <charset val="204"/>
      </rPr>
      <t>до 31.12.2023г.</t>
    </r>
  </si>
  <si>
    <t>Прочие мероприятия в области жилищного хозяйства</t>
  </si>
  <si>
    <t>Комплекс процессных мероприятий «Развитие инженерной, транспортной и социальной инфраструктуры в районах массовой жилой застройки на территории Кингисеппского городского поселения"</t>
  </si>
  <si>
    <t>Прочие мероприятия в сфере развития инженерной и транспортной инфраструктуры</t>
  </si>
  <si>
    <t>Комплекс процессных мероприятий «Организация водоснабжения и водоотведения на территории Кингисеппского городского поселения"</t>
  </si>
  <si>
    <t>Ремонт и содержание сетей ливневой канализации</t>
  </si>
  <si>
    <t>Прочие мероприятия в области водоснабжения и водоотведения</t>
  </si>
  <si>
    <t>Комплекс процессных мероприятий «Участие в организации деятельности по накоплению и транспортированию твердых коммунальных отходов"</t>
  </si>
  <si>
    <r>
      <t>Реализация мероприятий по ликвидации несанкционированных свалок</t>
    </r>
    <r>
      <rPr>
        <b/>
        <sz val="12"/>
        <rFont val="Times New Roman"/>
        <family val="1"/>
        <charset val="204"/>
      </rPr>
      <t xml:space="preserve"> до 31.12.2023г.</t>
    </r>
  </si>
  <si>
    <t>Создание, демонтаж и перенос  мест (площадок) накопления твердых коммунальных отходов</t>
  </si>
  <si>
    <t>Осуществление закрепленных за муниципальными образованиями законодательством полномочий</t>
  </si>
  <si>
    <t>Комплекс процессных мероприятий «Обеспечение условий реализации программы"</t>
  </si>
  <si>
    <t>Обеспечение деятельности (услуги, работы) муниципальных учреждений</t>
  </si>
  <si>
    <t>Комплекс процессных мероприятий «Организация теплоснабжения на территории МО "Кингисеппское городское поселение"</t>
  </si>
  <si>
    <t>Прочие мероприятия в области теплоснабжения</t>
  </si>
  <si>
    <r>
      <t xml:space="preserve">Создание мест (площадок) накопления твердых коммунальных отходов </t>
    </r>
    <r>
      <rPr>
        <b/>
        <sz val="12"/>
        <rFont val="Times New Roman"/>
        <family val="1"/>
        <charset val="204"/>
      </rPr>
      <t>до 31.12.2023г.</t>
    </r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</si>
</sst>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0.0\ _₽"/>
    <numFmt numFmtId="166" formatCode="_-* #,##0.0_р_._-;\-* #,##0.0_р_._-;_-* &quot;-&quot;??_р_._-;_-@_-"/>
    <numFmt numFmtId="167" formatCode="#,##0.0\ _₽;\-#,##0.0\ _₽"/>
  </numFmts>
  <fonts count="1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0"/>
      <color indexed="12"/>
      <name val="Arial Cyr"/>
      <charset val="204"/>
    </font>
    <font>
      <b/>
      <u/>
      <sz val="14"/>
      <name val="Times New Roman"/>
      <family val="1"/>
      <charset val="204"/>
    </font>
    <font>
      <b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4" applyFont="1" applyFill="1" applyAlignment="1">
      <alignment horizontal="left" vertical="center"/>
    </xf>
    <xf numFmtId="0" fontId="2" fillId="0" borderId="0" xfId="4" applyFont="1" applyFill="1" applyAlignment="1">
      <alignment vertical="center"/>
    </xf>
    <xf numFmtId="0" fontId="5" fillId="0" borderId="0" xfId="4" applyFont="1" applyFill="1" applyAlignment="1">
      <alignment horizontal="center" vertical="center"/>
    </xf>
    <xf numFmtId="0" fontId="7" fillId="0" borderId="0" xfId="4" applyFont="1" applyFill="1"/>
    <xf numFmtId="0" fontId="5" fillId="0" borderId="0" xfId="4" applyFont="1" applyFill="1"/>
    <xf numFmtId="0" fontId="5" fillId="0" borderId="0" xfId="4" applyFont="1" applyFill="1" applyAlignment="1">
      <alignment horizontal="right"/>
    </xf>
    <xf numFmtId="4" fontId="5" fillId="0" borderId="0" xfId="4" applyNumberFormat="1" applyFont="1" applyFill="1"/>
    <xf numFmtId="0" fontId="5" fillId="0" borderId="0" xfId="5" applyFont="1" applyFill="1" applyAlignment="1" applyProtection="1">
      <alignment horizontal="right"/>
    </xf>
    <xf numFmtId="0" fontId="7" fillId="0" borderId="0" xfId="4" applyFont="1" applyFill="1" applyAlignment="1"/>
    <xf numFmtId="0" fontId="7" fillId="0" borderId="0" xfId="4" applyFont="1" applyFill="1" applyAlignment="1">
      <alignment horizontal="center"/>
    </xf>
    <xf numFmtId="0" fontId="2" fillId="0" borderId="0" xfId="4" applyFont="1" applyFill="1" applyBorder="1" applyAlignment="1">
      <alignment horizontal="left" vertical="center"/>
    </xf>
    <xf numFmtId="0" fontId="7" fillId="0" borderId="0" xfId="4" applyFont="1" applyFill="1" applyBorder="1" applyAlignment="1">
      <alignment wrapText="1"/>
    </xf>
    <xf numFmtId="0" fontId="9" fillId="0" borderId="0" xfId="4" applyFont="1" applyFill="1" applyBorder="1" applyAlignment="1">
      <alignment horizontal="center"/>
    </xf>
    <xf numFmtId="4" fontId="5" fillId="0" borderId="0" xfId="4" applyNumberFormat="1" applyFont="1" applyFill="1" applyBorder="1"/>
    <xf numFmtId="0" fontId="5" fillId="0" borderId="0" xfId="4" applyFont="1" applyFill="1" applyBorder="1"/>
    <xf numFmtId="0" fontId="7" fillId="2" borderId="2" xfId="4" applyFont="1" applyFill="1" applyBorder="1" applyAlignment="1">
      <alignment horizontal="center" vertical="center" wrapText="1"/>
    </xf>
    <xf numFmtId="0" fontId="2" fillId="2" borderId="2" xfId="4" applyFont="1" applyFill="1" applyBorder="1" applyAlignment="1">
      <alignment horizontal="center" vertical="top" wrapText="1"/>
    </xf>
    <xf numFmtId="165" fontId="6" fillId="2" borderId="2" xfId="6" applyNumberFormat="1" applyFont="1" applyFill="1" applyBorder="1" applyAlignment="1">
      <alignment horizontal="center" vertical="center" wrapText="1"/>
    </xf>
    <xf numFmtId="0" fontId="6" fillId="2" borderId="4" xfId="4" applyFont="1" applyFill="1" applyBorder="1" applyAlignment="1">
      <alignment vertical="center"/>
    </xf>
    <xf numFmtId="0" fontId="6" fillId="2" borderId="1" xfId="4" applyFont="1" applyFill="1" applyBorder="1" applyAlignment="1">
      <alignment vertical="center"/>
    </xf>
    <xf numFmtId="0" fontId="6" fillId="2" borderId="1" xfId="4" applyFont="1" applyFill="1" applyBorder="1" applyAlignment="1">
      <alignment horizontal="center" vertical="center"/>
    </xf>
    <xf numFmtId="166" fontId="6" fillId="2" borderId="1" xfId="6" applyNumberFormat="1" applyFont="1" applyFill="1" applyBorder="1" applyAlignment="1">
      <alignment horizontal="center" vertical="center" wrapText="1"/>
    </xf>
    <xf numFmtId="166" fontId="6" fillId="2" borderId="5" xfId="6" applyNumberFormat="1" applyFont="1" applyFill="1" applyBorder="1" applyAlignment="1">
      <alignment horizontal="center" vertical="center" wrapText="1"/>
    </xf>
    <xf numFmtId="165" fontId="6" fillId="3" borderId="2" xfId="6" applyNumberFormat="1" applyFont="1" applyFill="1" applyBorder="1" applyAlignment="1">
      <alignment horizontal="center" vertical="top" wrapText="1"/>
    </xf>
    <xf numFmtId="4" fontId="7" fillId="0" borderId="0" xfId="4" applyNumberFormat="1" applyFont="1" applyFill="1"/>
    <xf numFmtId="165" fontId="6" fillId="3" borderId="2" xfId="6" applyNumberFormat="1" applyFont="1" applyFill="1" applyBorder="1" applyAlignment="1">
      <alignment horizontal="center" vertical="center" wrapText="1"/>
    </xf>
    <xf numFmtId="165" fontId="2" fillId="2" borderId="2" xfId="6" applyNumberFormat="1" applyFont="1" applyFill="1" applyBorder="1" applyAlignment="1">
      <alignment horizontal="center" vertical="center" wrapText="1"/>
    </xf>
    <xf numFmtId="167" fontId="6" fillId="3" borderId="2" xfId="6" applyNumberFormat="1" applyFont="1" applyFill="1" applyBorder="1" applyAlignment="1">
      <alignment horizontal="center" vertical="center" wrapText="1"/>
    </xf>
    <xf numFmtId="167" fontId="6" fillId="2" borderId="2" xfId="6" applyNumberFormat="1" applyFont="1" applyFill="1" applyBorder="1" applyAlignment="1">
      <alignment horizontal="center" vertical="center" wrapText="1"/>
    </xf>
    <xf numFmtId="0" fontId="2" fillId="2" borderId="1" xfId="4" applyFont="1" applyFill="1" applyBorder="1" applyAlignment="1">
      <alignment horizontal="center" vertical="center" wrapText="1"/>
    </xf>
    <xf numFmtId="166" fontId="7" fillId="2" borderId="1" xfId="6" applyNumberFormat="1" applyFont="1" applyFill="1" applyBorder="1" applyAlignment="1">
      <alignment horizontal="center" vertical="center" wrapText="1"/>
    </xf>
    <xf numFmtId="166" fontId="2" fillId="2" borderId="1" xfId="6" applyNumberFormat="1" applyFont="1" applyFill="1" applyBorder="1" applyAlignment="1">
      <alignment horizontal="center" vertical="center" wrapText="1"/>
    </xf>
    <xf numFmtId="166" fontId="2" fillId="2" borderId="5" xfId="6" applyNumberFormat="1" applyFont="1" applyFill="1" applyBorder="1" applyAlignment="1">
      <alignment horizontal="center" vertical="center" wrapText="1"/>
    </xf>
    <xf numFmtId="167" fontId="2" fillId="2" borderId="2" xfId="6" applyNumberFormat="1" applyFont="1" applyFill="1" applyBorder="1" applyAlignment="1">
      <alignment horizontal="center" vertical="center" wrapText="1"/>
    </xf>
    <xf numFmtId="4" fontId="5" fillId="0" borderId="0" xfId="4" applyNumberFormat="1" applyFont="1" applyFill="1" applyAlignment="1">
      <alignment wrapText="1"/>
    </xf>
    <xf numFmtId="0" fontId="5" fillId="0" borderId="0" xfId="4" applyFont="1" applyFill="1" applyAlignment="1">
      <alignment wrapText="1"/>
    </xf>
    <xf numFmtId="0" fontId="2" fillId="2" borderId="1" xfId="4" applyFont="1" applyFill="1" applyBorder="1" applyAlignment="1">
      <alignment vertical="center" wrapText="1"/>
    </xf>
    <xf numFmtId="0" fontId="2" fillId="2" borderId="0" xfId="4" applyFont="1" applyFill="1" applyAlignment="1">
      <alignment horizontal="left" vertical="center"/>
    </xf>
    <xf numFmtId="0" fontId="2" fillId="2" borderId="0" xfId="4" applyFont="1" applyFill="1" applyAlignment="1">
      <alignment vertical="center"/>
    </xf>
    <xf numFmtId="0" fontId="5" fillId="2" borderId="0" xfId="4" applyFont="1" applyFill="1" applyAlignment="1">
      <alignment horizontal="center" vertical="center"/>
    </xf>
    <xf numFmtId="0" fontId="7" fillId="2" borderId="0" xfId="4" applyFont="1" applyFill="1"/>
    <xf numFmtId="0" fontId="5" fillId="2" borderId="0" xfId="4" applyFont="1" applyFill="1"/>
    <xf numFmtId="0" fontId="6" fillId="2" borderId="2" xfId="4" applyFont="1" applyFill="1" applyBorder="1" applyAlignment="1">
      <alignment horizontal="center" vertical="center" wrapText="1"/>
    </xf>
    <xf numFmtId="0" fontId="2" fillId="2" borderId="2" xfId="4" applyFont="1" applyFill="1" applyBorder="1" applyAlignment="1">
      <alignment horizontal="center" vertical="center" wrapText="1"/>
    </xf>
    <xf numFmtId="0" fontId="6" fillId="3" borderId="2" xfId="4" applyFont="1" applyFill="1" applyBorder="1" applyAlignment="1">
      <alignment horizontal="center" vertical="center" wrapText="1"/>
    </xf>
    <xf numFmtId="0" fontId="6" fillId="2" borderId="4" xfId="4" applyFont="1" applyFill="1" applyBorder="1" applyAlignment="1">
      <alignment horizontal="left" vertical="center"/>
    </xf>
    <xf numFmtId="0" fontId="6" fillId="2" borderId="2" xfId="4" applyFont="1" applyFill="1" applyBorder="1" applyAlignment="1">
      <alignment horizontal="center" vertical="center" wrapText="1"/>
    </xf>
    <xf numFmtId="0" fontId="6" fillId="2" borderId="2" xfId="4" applyFont="1" applyFill="1" applyBorder="1" applyAlignment="1">
      <alignment horizontal="left" vertical="center" wrapText="1"/>
    </xf>
    <xf numFmtId="0" fontId="10" fillId="2" borderId="2" xfId="4" applyFont="1" applyFill="1" applyBorder="1" applyAlignment="1">
      <alignment horizontal="center" wrapText="1"/>
    </xf>
    <xf numFmtId="0" fontId="6" fillId="3" borderId="2" xfId="4" applyFont="1" applyFill="1" applyBorder="1" applyAlignment="1">
      <alignment horizontal="left" vertical="center" wrapText="1"/>
    </xf>
    <xf numFmtId="0" fontId="6" fillId="3" borderId="3" xfId="4" applyFont="1" applyFill="1" applyBorder="1" applyAlignment="1">
      <alignment horizontal="center" vertical="top" wrapText="1"/>
    </xf>
    <xf numFmtId="0" fontId="6" fillId="3" borderId="7" xfId="4" applyFont="1" applyFill="1" applyBorder="1" applyAlignment="1">
      <alignment horizontal="center" vertical="top" wrapText="1"/>
    </xf>
    <xf numFmtId="0" fontId="6" fillId="3" borderId="6" xfId="4" applyFont="1" applyFill="1" applyBorder="1" applyAlignment="1">
      <alignment horizontal="center" vertical="top" wrapText="1"/>
    </xf>
    <xf numFmtId="0" fontId="6" fillId="2" borderId="3" xfId="4" applyFont="1" applyFill="1" applyBorder="1" applyAlignment="1">
      <alignment horizontal="center" vertical="top" wrapText="1"/>
    </xf>
    <xf numFmtId="0" fontId="6" fillId="2" borderId="7" xfId="4" applyFont="1" applyFill="1" applyBorder="1" applyAlignment="1">
      <alignment horizontal="center" vertical="top" wrapText="1"/>
    </xf>
    <xf numFmtId="0" fontId="6" fillId="2" borderId="6" xfId="4" applyFont="1" applyFill="1" applyBorder="1" applyAlignment="1">
      <alignment horizontal="center" vertical="top" wrapText="1"/>
    </xf>
    <xf numFmtId="0" fontId="2" fillId="2" borderId="3" xfId="4" applyFont="1" applyFill="1" applyBorder="1" applyAlignment="1">
      <alignment horizontal="left" vertical="center" wrapText="1"/>
    </xf>
    <xf numFmtId="0" fontId="2" fillId="2" borderId="7" xfId="4" applyFont="1" applyFill="1" applyBorder="1" applyAlignment="1">
      <alignment horizontal="left" vertical="center" wrapText="1"/>
    </xf>
    <xf numFmtId="0" fontId="2" fillId="2" borderId="6" xfId="4" applyFont="1" applyFill="1" applyBorder="1" applyAlignment="1">
      <alignment horizontal="left" vertical="center" wrapText="1"/>
    </xf>
    <xf numFmtId="0" fontId="6" fillId="2" borderId="3" xfId="4" applyFont="1" applyFill="1" applyBorder="1" applyAlignment="1">
      <alignment horizontal="center" vertical="center" wrapText="1"/>
    </xf>
    <xf numFmtId="0" fontId="6" fillId="2" borderId="6" xfId="4" applyFont="1" applyFill="1" applyBorder="1" applyAlignment="1">
      <alignment horizontal="center" vertical="center" wrapText="1"/>
    </xf>
    <xf numFmtId="0" fontId="2" fillId="3" borderId="3" xfId="4" applyFont="1" applyFill="1" applyBorder="1" applyAlignment="1">
      <alignment horizontal="center" vertical="top" wrapText="1"/>
    </xf>
    <xf numFmtId="0" fontId="2" fillId="3" borderId="7" xfId="4" applyFont="1" applyFill="1" applyBorder="1" applyAlignment="1">
      <alignment horizontal="center" vertical="top" wrapText="1"/>
    </xf>
    <xf numFmtId="0" fontId="2" fillId="3" borderId="6" xfId="4" applyFont="1" applyFill="1" applyBorder="1" applyAlignment="1">
      <alignment horizontal="center" vertical="top" wrapText="1"/>
    </xf>
    <xf numFmtId="0" fontId="6" fillId="2" borderId="3" xfId="4" applyFont="1" applyFill="1" applyBorder="1" applyAlignment="1">
      <alignment horizontal="center" vertical="top"/>
    </xf>
    <xf numFmtId="0" fontId="6" fillId="2" borderId="7" xfId="4" applyFont="1" applyFill="1" applyBorder="1" applyAlignment="1">
      <alignment horizontal="center" vertical="top"/>
    </xf>
    <xf numFmtId="0" fontId="2" fillId="2" borderId="2" xfId="4" applyFont="1" applyFill="1" applyBorder="1" applyAlignment="1">
      <alignment horizontal="center" vertical="center" wrapText="1"/>
    </xf>
    <xf numFmtId="0" fontId="6" fillId="3" borderId="2" xfId="4" applyFont="1" applyFill="1" applyBorder="1" applyAlignment="1">
      <alignment horizontal="center" vertical="center" wrapText="1"/>
    </xf>
    <xf numFmtId="0" fontId="2" fillId="2" borderId="2" xfId="4" applyFont="1" applyFill="1" applyBorder="1" applyAlignment="1">
      <alignment horizontal="left" vertical="center" wrapText="1"/>
    </xf>
    <xf numFmtId="0" fontId="6" fillId="2" borderId="4" xfId="4" applyFont="1" applyFill="1" applyBorder="1" applyAlignment="1">
      <alignment horizontal="left" vertical="center"/>
    </xf>
    <xf numFmtId="0" fontId="6" fillId="2" borderId="1" xfId="4" applyFont="1" applyFill="1" applyBorder="1" applyAlignment="1">
      <alignment horizontal="left" vertical="center"/>
    </xf>
    <xf numFmtId="0" fontId="6" fillId="2" borderId="5" xfId="4" applyFont="1" applyFill="1" applyBorder="1" applyAlignment="1">
      <alignment horizontal="left" vertical="center"/>
    </xf>
    <xf numFmtId="0" fontId="6" fillId="2" borderId="3" xfId="4" applyFont="1" applyFill="1" applyBorder="1" applyAlignment="1">
      <alignment horizontal="left" vertical="center" wrapText="1"/>
    </xf>
    <xf numFmtId="0" fontId="6" fillId="2" borderId="7" xfId="4" applyFont="1" applyFill="1" applyBorder="1" applyAlignment="1">
      <alignment horizontal="left" vertical="center" wrapText="1"/>
    </xf>
    <xf numFmtId="0" fontId="6" fillId="2" borderId="6" xfId="4" applyFont="1" applyFill="1" applyBorder="1" applyAlignment="1">
      <alignment horizontal="left" vertical="center" wrapText="1"/>
    </xf>
    <xf numFmtId="0" fontId="6" fillId="2" borderId="7" xfId="4" applyFont="1" applyFill="1" applyBorder="1" applyAlignment="1">
      <alignment horizontal="center" vertical="center" wrapText="1"/>
    </xf>
    <xf numFmtId="0" fontId="6" fillId="2" borderId="4" xfId="4" applyFont="1" applyFill="1" applyBorder="1" applyAlignment="1">
      <alignment horizontal="left" vertical="center" wrapText="1"/>
    </xf>
    <xf numFmtId="0" fontId="6" fillId="2" borderId="1" xfId="4" applyFont="1" applyFill="1" applyBorder="1" applyAlignment="1">
      <alignment horizontal="left" vertical="center" wrapText="1"/>
    </xf>
    <xf numFmtId="0" fontId="6" fillId="2" borderId="5" xfId="4" applyFont="1" applyFill="1" applyBorder="1" applyAlignment="1">
      <alignment horizontal="left" vertical="center" wrapText="1"/>
    </xf>
  </cellXfs>
  <cellStyles count="7">
    <cellStyle name="Гиперссылка" xfId="5" builtinId="8"/>
    <cellStyle name="Обычный" xfId="0" builtinId="0"/>
    <cellStyle name="Обычный 2" xfId="3"/>
    <cellStyle name="Обычный 2 2" xfId="4"/>
    <cellStyle name="Обычный 3 2" xfId="1"/>
    <cellStyle name="Обычный 3 2 2" xfId="2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IV357"/>
  <sheetViews>
    <sheetView tabSelected="1" topLeftCell="A115" workbookViewId="0">
      <selection activeCell="N176" sqref="N176"/>
    </sheetView>
  </sheetViews>
  <sheetFormatPr defaultRowHeight="18.75"/>
  <cols>
    <col min="1" max="1" width="38.5703125" style="1" customWidth="1"/>
    <col min="2" max="2" width="40.140625" style="2" customWidth="1"/>
    <col min="3" max="3" width="14.7109375" style="3" customWidth="1"/>
    <col min="4" max="4" width="14.7109375" style="4" customWidth="1"/>
    <col min="5" max="9" width="14.7109375" style="5" customWidth="1"/>
    <col min="10" max="10" width="17.140625" style="7" customWidth="1"/>
    <col min="11" max="256" width="9.140625" style="5"/>
    <col min="257" max="257" width="38.5703125" style="5" customWidth="1"/>
    <col min="258" max="258" width="40.140625" style="5" customWidth="1"/>
    <col min="259" max="265" width="14.7109375" style="5" customWidth="1"/>
    <col min="266" max="266" width="17.140625" style="5" customWidth="1"/>
    <col min="267" max="512" width="9.140625" style="5"/>
    <col min="513" max="513" width="38.5703125" style="5" customWidth="1"/>
    <col min="514" max="514" width="40.140625" style="5" customWidth="1"/>
    <col min="515" max="521" width="14.7109375" style="5" customWidth="1"/>
    <col min="522" max="522" width="17.140625" style="5" customWidth="1"/>
    <col min="523" max="768" width="9.140625" style="5"/>
    <col min="769" max="769" width="38.5703125" style="5" customWidth="1"/>
    <col min="770" max="770" width="40.140625" style="5" customWidth="1"/>
    <col min="771" max="777" width="14.7109375" style="5" customWidth="1"/>
    <col min="778" max="778" width="17.140625" style="5" customWidth="1"/>
    <col min="779" max="1024" width="9.140625" style="5"/>
    <col min="1025" max="1025" width="38.5703125" style="5" customWidth="1"/>
    <col min="1026" max="1026" width="40.140625" style="5" customWidth="1"/>
    <col min="1027" max="1033" width="14.7109375" style="5" customWidth="1"/>
    <col min="1034" max="1034" width="17.140625" style="5" customWidth="1"/>
    <col min="1035" max="1280" width="9.140625" style="5"/>
    <col min="1281" max="1281" width="38.5703125" style="5" customWidth="1"/>
    <col min="1282" max="1282" width="40.140625" style="5" customWidth="1"/>
    <col min="1283" max="1289" width="14.7109375" style="5" customWidth="1"/>
    <col min="1290" max="1290" width="17.140625" style="5" customWidth="1"/>
    <col min="1291" max="1536" width="9.140625" style="5"/>
    <col min="1537" max="1537" width="38.5703125" style="5" customWidth="1"/>
    <col min="1538" max="1538" width="40.140625" style="5" customWidth="1"/>
    <col min="1539" max="1545" width="14.7109375" style="5" customWidth="1"/>
    <col min="1546" max="1546" width="17.140625" style="5" customWidth="1"/>
    <col min="1547" max="1792" width="9.140625" style="5"/>
    <col min="1793" max="1793" width="38.5703125" style="5" customWidth="1"/>
    <col min="1794" max="1794" width="40.140625" style="5" customWidth="1"/>
    <col min="1795" max="1801" width="14.7109375" style="5" customWidth="1"/>
    <col min="1802" max="1802" width="17.140625" style="5" customWidth="1"/>
    <col min="1803" max="2048" width="9.140625" style="5"/>
    <col min="2049" max="2049" width="38.5703125" style="5" customWidth="1"/>
    <col min="2050" max="2050" width="40.140625" style="5" customWidth="1"/>
    <col min="2051" max="2057" width="14.7109375" style="5" customWidth="1"/>
    <col min="2058" max="2058" width="17.140625" style="5" customWidth="1"/>
    <col min="2059" max="2304" width="9.140625" style="5"/>
    <col min="2305" max="2305" width="38.5703125" style="5" customWidth="1"/>
    <col min="2306" max="2306" width="40.140625" style="5" customWidth="1"/>
    <col min="2307" max="2313" width="14.7109375" style="5" customWidth="1"/>
    <col min="2314" max="2314" width="17.140625" style="5" customWidth="1"/>
    <col min="2315" max="2560" width="9.140625" style="5"/>
    <col min="2561" max="2561" width="38.5703125" style="5" customWidth="1"/>
    <col min="2562" max="2562" width="40.140625" style="5" customWidth="1"/>
    <col min="2563" max="2569" width="14.7109375" style="5" customWidth="1"/>
    <col min="2570" max="2570" width="17.140625" style="5" customWidth="1"/>
    <col min="2571" max="2816" width="9.140625" style="5"/>
    <col min="2817" max="2817" width="38.5703125" style="5" customWidth="1"/>
    <col min="2818" max="2818" width="40.140625" style="5" customWidth="1"/>
    <col min="2819" max="2825" width="14.7109375" style="5" customWidth="1"/>
    <col min="2826" max="2826" width="17.140625" style="5" customWidth="1"/>
    <col min="2827" max="3072" width="9.140625" style="5"/>
    <col min="3073" max="3073" width="38.5703125" style="5" customWidth="1"/>
    <col min="3074" max="3074" width="40.140625" style="5" customWidth="1"/>
    <col min="3075" max="3081" width="14.7109375" style="5" customWidth="1"/>
    <col min="3082" max="3082" width="17.140625" style="5" customWidth="1"/>
    <col min="3083" max="3328" width="9.140625" style="5"/>
    <col min="3329" max="3329" width="38.5703125" style="5" customWidth="1"/>
    <col min="3330" max="3330" width="40.140625" style="5" customWidth="1"/>
    <col min="3331" max="3337" width="14.7109375" style="5" customWidth="1"/>
    <col min="3338" max="3338" width="17.140625" style="5" customWidth="1"/>
    <col min="3339" max="3584" width="9.140625" style="5"/>
    <col min="3585" max="3585" width="38.5703125" style="5" customWidth="1"/>
    <col min="3586" max="3586" width="40.140625" style="5" customWidth="1"/>
    <col min="3587" max="3593" width="14.7109375" style="5" customWidth="1"/>
    <col min="3594" max="3594" width="17.140625" style="5" customWidth="1"/>
    <col min="3595" max="3840" width="9.140625" style="5"/>
    <col min="3841" max="3841" width="38.5703125" style="5" customWidth="1"/>
    <col min="3842" max="3842" width="40.140625" style="5" customWidth="1"/>
    <col min="3843" max="3849" width="14.7109375" style="5" customWidth="1"/>
    <col min="3850" max="3850" width="17.140625" style="5" customWidth="1"/>
    <col min="3851" max="4096" width="9.140625" style="5"/>
    <col min="4097" max="4097" width="38.5703125" style="5" customWidth="1"/>
    <col min="4098" max="4098" width="40.140625" style="5" customWidth="1"/>
    <col min="4099" max="4105" width="14.7109375" style="5" customWidth="1"/>
    <col min="4106" max="4106" width="17.140625" style="5" customWidth="1"/>
    <col min="4107" max="4352" width="9.140625" style="5"/>
    <col min="4353" max="4353" width="38.5703125" style="5" customWidth="1"/>
    <col min="4354" max="4354" width="40.140625" style="5" customWidth="1"/>
    <col min="4355" max="4361" width="14.7109375" style="5" customWidth="1"/>
    <col min="4362" max="4362" width="17.140625" style="5" customWidth="1"/>
    <col min="4363" max="4608" width="9.140625" style="5"/>
    <col min="4609" max="4609" width="38.5703125" style="5" customWidth="1"/>
    <col min="4610" max="4610" width="40.140625" style="5" customWidth="1"/>
    <col min="4611" max="4617" width="14.7109375" style="5" customWidth="1"/>
    <col min="4618" max="4618" width="17.140625" style="5" customWidth="1"/>
    <col min="4619" max="4864" width="9.140625" style="5"/>
    <col min="4865" max="4865" width="38.5703125" style="5" customWidth="1"/>
    <col min="4866" max="4866" width="40.140625" style="5" customWidth="1"/>
    <col min="4867" max="4873" width="14.7109375" style="5" customWidth="1"/>
    <col min="4874" max="4874" width="17.140625" style="5" customWidth="1"/>
    <col min="4875" max="5120" width="9.140625" style="5"/>
    <col min="5121" max="5121" width="38.5703125" style="5" customWidth="1"/>
    <col min="5122" max="5122" width="40.140625" style="5" customWidth="1"/>
    <col min="5123" max="5129" width="14.7109375" style="5" customWidth="1"/>
    <col min="5130" max="5130" width="17.140625" style="5" customWidth="1"/>
    <col min="5131" max="5376" width="9.140625" style="5"/>
    <col min="5377" max="5377" width="38.5703125" style="5" customWidth="1"/>
    <col min="5378" max="5378" width="40.140625" style="5" customWidth="1"/>
    <col min="5379" max="5385" width="14.7109375" style="5" customWidth="1"/>
    <col min="5386" max="5386" width="17.140625" style="5" customWidth="1"/>
    <col min="5387" max="5632" width="9.140625" style="5"/>
    <col min="5633" max="5633" width="38.5703125" style="5" customWidth="1"/>
    <col min="5634" max="5634" width="40.140625" style="5" customWidth="1"/>
    <col min="5635" max="5641" width="14.7109375" style="5" customWidth="1"/>
    <col min="5642" max="5642" width="17.140625" style="5" customWidth="1"/>
    <col min="5643" max="5888" width="9.140625" style="5"/>
    <col min="5889" max="5889" width="38.5703125" style="5" customWidth="1"/>
    <col min="5890" max="5890" width="40.140625" style="5" customWidth="1"/>
    <col min="5891" max="5897" width="14.7109375" style="5" customWidth="1"/>
    <col min="5898" max="5898" width="17.140625" style="5" customWidth="1"/>
    <col min="5899" max="6144" width="9.140625" style="5"/>
    <col min="6145" max="6145" width="38.5703125" style="5" customWidth="1"/>
    <col min="6146" max="6146" width="40.140625" style="5" customWidth="1"/>
    <col min="6147" max="6153" width="14.7109375" style="5" customWidth="1"/>
    <col min="6154" max="6154" width="17.140625" style="5" customWidth="1"/>
    <col min="6155" max="6400" width="9.140625" style="5"/>
    <col min="6401" max="6401" width="38.5703125" style="5" customWidth="1"/>
    <col min="6402" max="6402" width="40.140625" style="5" customWidth="1"/>
    <col min="6403" max="6409" width="14.7109375" style="5" customWidth="1"/>
    <col min="6410" max="6410" width="17.140625" style="5" customWidth="1"/>
    <col min="6411" max="6656" width="9.140625" style="5"/>
    <col min="6657" max="6657" width="38.5703125" style="5" customWidth="1"/>
    <col min="6658" max="6658" width="40.140625" style="5" customWidth="1"/>
    <col min="6659" max="6665" width="14.7109375" style="5" customWidth="1"/>
    <col min="6666" max="6666" width="17.140625" style="5" customWidth="1"/>
    <col min="6667" max="6912" width="9.140625" style="5"/>
    <col min="6913" max="6913" width="38.5703125" style="5" customWidth="1"/>
    <col min="6914" max="6914" width="40.140625" style="5" customWidth="1"/>
    <col min="6915" max="6921" width="14.7109375" style="5" customWidth="1"/>
    <col min="6922" max="6922" width="17.140625" style="5" customWidth="1"/>
    <col min="6923" max="7168" width="9.140625" style="5"/>
    <col min="7169" max="7169" width="38.5703125" style="5" customWidth="1"/>
    <col min="7170" max="7170" width="40.140625" style="5" customWidth="1"/>
    <col min="7171" max="7177" width="14.7109375" style="5" customWidth="1"/>
    <col min="7178" max="7178" width="17.140625" style="5" customWidth="1"/>
    <col min="7179" max="7424" width="9.140625" style="5"/>
    <col min="7425" max="7425" width="38.5703125" style="5" customWidth="1"/>
    <col min="7426" max="7426" width="40.140625" style="5" customWidth="1"/>
    <col min="7427" max="7433" width="14.7109375" style="5" customWidth="1"/>
    <col min="7434" max="7434" width="17.140625" style="5" customWidth="1"/>
    <col min="7435" max="7680" width="9.140625" style="5"/>
    <col min="7681" max="7681" width="38.5703125" style="5" customWidth="1"/>
    <col min="7682" max="7682" width="40.140625" style="5" customWidth="1"/>
    <col min="7683" max="7689" width="14.7109375" style="5" customWidth="1"/>
    <col min="7690" max="7690" width="17.140625" style="5" customWidth="1"/>
    <col min="7691" max="7936" width="9.140625" style="5"/>
    <col min="7937" max="7937" width="38.5703125" style="5" customWidth="1"/>
    <col min="7938" max="7938" width="40.140625" style="5" customWidth="1"/>
    <col min="7939" max="7945" width="14.7109375" style="5" customWidth="1"/>
    <col min="7946" max="7946" width="17.140625" style="5" customWidth="1"/>
    <col min="7947" max="8192" width="9.140625" style="5"/>
    <col min="8193" max="8193" width="38.5703125" style="5" customWidth="1"/>
    <col min="8194" max="8194" width="40.140625" style="5" customWidth="1"/>
    <col min="8195" max="8201" width="14.7109375" style="5" customWidth="1"/>
    <col min="8202" max="8202" width="17.140625" style="5" customWidth="1"/>
    <col min="8203" max="8448" width="9.140625" style="5"/>
    <col min="8449" max="8449" width="38.5703125" style="5" customWidth="1"/>
    <col min="8450" max="8450" width="40.140625" style="5" customWidth="1"/>
    <col min="8451" max="8457" width="14.7109375" style="5" customWidth="1"/>
    <col min="8458" max="8458" width="17.140625" style="5" customWidth="1"/>
    <col min="8459" max="8704" width="9.140625" style="5"/>
    <col min="8705" max="8705" width="38.5703125" style="5" customWidth="1"/>
    <col min="8706" max="8706" width="40.140625" style="5" customWidth="1"/>
    <col min="8707" max="8713" width="14.7109375" style="5" customWidth="1"/>
    <col min="8714" max="8714" width="17.140625" style="5" customWidth="1"/>
    <col min="8715" max="8960" width="9.140625" style="5"/>
    <col min="8961" max="8961" width="38.5703125" style="5" customWidth="1"/>
    <col min="8962" max="8962" width="40.140625" style="5" customWidth="1"/>
    <col min="8963" max="8969" width="14.7109375" style="5" customWidth="1"/>
    <col min="8970" max="8970" width="17.140625" style="5" customWidth="1"/>
    <col min="8971" max="9216" width="9.140625" style="5"/>
    <col min="9217" max="9217" width="38.5703125" style="5" customWidth="1"/>
    <col min="9218" max="9218" width="40.140625" style="5" customWidth="1"/>
    <col min="9219" max="9225" width="14.7109375" style="5" customWidth="1"/>
    <col min="9226" max="9226" width="17.140625" style="5" customWidth="1"/>
    <col min="9227" max="9472" width="9.140625" style="5"/>
    <col min="9473" max="9473" width="38.5703125" style="5" customWidth="1"/>
    <col min="9474" max="9474" width="40.140625" style="5" customWidth="1"/>
    <col min="9475" max="9481" width="14.7109375" style="5" customWidth="1"/>
    <col min="9482" max="9482" width="17.140625" style="5" customWidth="1"/>
    <col min="9483" max="9728" width="9.140625" style="5"/>
    <col min="9729" max="9729" width="38.5703125" style="5" customWidth="1"/>
    <col min="9730" max="9730" width="40.140625" style="5" customWidth="1"/>
    <col min="9731" max="9737" width="14.7109375" style="5" customWidth="1"/>
    <col min="9738" max="9738" width="17.140625" style="5" customWidth="1"/>
    <col min="9739" max="9984" width="9.140625" style="5"/>
    <col min="9985" max="9985" width="38.5703125" style="5" customWidth="1"/>
    <col min="9986" max="9986" width="40.140625" style="5" customWidth="1"/>
    <col min="9987" max="9993" width="14.7109375" style="5" customWidth="1"/>
    <col min="9994" max="9994" width="17.140625" style="5" customWidth="1"/>
    <col min="9995" max="10240" width="9.140625" style="5"/>
    <col min="10241" max="10241" width="38.5703125" style="5" customWidth="1"/>
    <col min="10242" max="10242" width="40.140625" style="5" customWidth="1"/>
    <col min="10243" max="10249" width="14.7109375" style="5" customWidth="1"/>
    <col min="10250" max="10250" width="17.140625" style="5" customWidth="1"/>
    <col min="10251" max="10496" width="9.140625" style="5"/>
    <col min="10497" max="10497" width="38.5703125" style="5" customWidth="1"/>
    <col min="10498" max="10498" width="40.140625" style="5" customWidth="1"/>
    <col min="10499" max="10505" width="14.7109375" style="5" customWidth="1"/>
    <col min="10506" max="10506" width="17.140625" style="5" customWidth="1"/>
    <col min="10507" max="10752" width="9.140625" style="5"/>
    <col min="10753" max="10753" width="38.5703125" style="5" customWidth="1"/>
    <col min="10754" max="10754" width="40.140625" style="5" customWidth="1"/>
    <col min="10755" max="10761" width="14.7109375" style="5" customWidth="1"/>
    <col min="10762" max="10762" width="17.140625" style="5" customWidth="1"/>
    <col min="10763" max="11008" width="9.140625" style="5"/>
    <col min="11009" max="11009" width="38.5703125" style="5" customWidth="1"/>
    <col min="11010" max="11010" width="40.140625" style="5" customWidth="1"/>
    <col min="11011" max="11017" width="14.7109375" style="5" customWidth="1"/>
    <col min="11018" max="11018" width="17.140625" style="5" customWidth="1"/>
    <col min="11019" max="11264" width="9.140625" style="5"/>
    <col min="11265" max="11265" width="38.5703125" style="5" customWidth="1"/>
    <col min="11266" max="11266" width="40.140625" style="5" customWidth="1"/>
    <col min="11267" max="11273" width="14.7109375" style="5" customWidth="1"/>
    <col min="11274" max="11274" width="17.140625" style="5" customWidth="1"/>
    <col min="11275" max="11520" width="9.140625" style="5"/>
    <col min="11521" max="11521" width="38.5703125" style="5" customWidth="1"/>
    <col min="11522" max="11522" width="40.140625" style="5" customWidth="1"/>
    <col min="11523" max="11529" width="14.7109375" style="5" customWidth="1"/>
    <col min="11530" max="11530" width="17.140625" style="5" customWidth="1"/>
    <col min="11531" max="11776" width="9.140625" style="5"/>
    <col min="11777" max="11777" width="38.5703125" style="5" customWidth="1"/>
    <col min="11778" max="11778" width="40.140625" style="5" customWidth="1"/>
    <col min="11779" max="11785" width="14.7109375" style="5" customWidth="1"/>
    <col min="11786" max="11786" width="17.140625" style="5" customWidth="1"/>
    <col min="11787" max="12032" width="9.140625" style="5"/>
    <col min="12033" max="12033" width="38.5703125" style="5" customWidth="1"/>
    <col min="12034" max="12034" width="40.140625" style="5" customWidth="1"/>
    <col min="12035" max="12041" width="14.7109375" style="5" customWidth="1"/>
    <col min="12042" max="12042" width="17.140625" style="5" customWidth="1"/>
    <col min="12043" max="12288" width="9.140625" style="5"/>
    <col min="12289" max="12289" width="38.5703125" style="5" customWidth="1"/>
    <col min="12290" max="12290" width="40.140625" style="5" customWidth="1"/>
    <col min="12291" max="12297" width="14.7109375" style="5" customWidth="1"/>
    <col min="12298" max="12298" width="17.140625" style="5" customWidth="1"/>
    <col min="12299" max="12544" width="9.140625" style="5"/>
    <col min="12545" max="12545" width="38.5703125" style="5" customWidth="1"/>
    <col min="12546" max="12546" width="40.140625" style="5" customWidth="1"/>
    <col min="12547" max="12553" width="14.7109375" style="5" customWidth="1"/>
    <col min="12554" max="12554" width="17.140625" style="5" customWidth="1"/>
    <col min="12555" max="12800" width="9.140625" style="5"/>
    <col min="12801" max="12801" width="38.5703125" style="5" customWidth="1"/>
    <col min="12802" max="12802" width="40.140625" style="5" customWidth="1"/>
    <col min="12803" max="12809" width="14.7109375" style="5" customWidth="1"/>
    <col min="12810" max="12810" width="17.140625" style="5" customWidth="1"/>
    <col min="12811" max="13056" width="9.140625" style="5"/>
    <col min="13057" max="13057" width="38.5703125" style="5" customWidth="1"/>
    <col min="13058" max="13058" width="40.140625" style="5" customWidth="1"/>
    <col min="13059" max="13065" width="14.7109375" style="5" customWidth="1"/>
    <col min="13066" max="13066" width="17.140625" style="5" customWidth="1"/>
    <col min="13067" max="13312" width="9.140625" style="5"/>
    <col min="13313" max="13313" width="38.5703125" style="5" customWidth="1"/>
    <col min="13314" max="13314" width="40.140625" style="5" customWidth="1"/>
    <col min="13315" max="13321" width="14.7109375" style="5" customWidth="1"/>
    <col min="13322" max="13322" width="17.140625" style="5" customWidth="1"/>
    <col min="13323" max="13568" width="9.140625" style="5"/>
    <col min="13569" max="13569" width="38.5703125" style="5" customWidth="1"/>
    <col min="13570" max="13570" width="40.140625" style="5" customWidth="1"/>
    <col min="13571" max="13577" width="14.7109375" style="5" customWidth="1"/>
    <col min="13578" max="13578" width="17.140625" style="5" customWidth="1"/>
    <col min="13579" max="13824" width="9.140625" style="5"/>
    <col min="13825" max="13825" width="38.5703125" style="5" customWidth="1"/>
    <col min="13826" max="13826" width="40.140625" style="5" customWidth="1"/>
    <col min="13827" max="13833" width="14.7109375" style="5" customWidth="1"/>
    <col min="13834" max="13834" width="17.140625" style="5" customWidth="1"/>
    <col min="13835" max="14080" width="9.140625" style="5"/>
    <col min="14081" max="14081" width="38.5703125" style="5" customWidth="1"/>
    <col min="14082" max="14082" width="40.140625" style="5" customWidth="1"/>
    <col min="14083" max="14089" width="14.7109375" style="5" customWidth="1"/>
    <col min="14090" max="14090" width="17.140625" style="5" customWidth="1"/>
    <col min="14091" max="14336" width="9.140625" style="5"/>
    <col min="14337" max="14337" width="38.5703125" style="5" customWidth="1"/>
    <col min="14338" max="14338" width="40.140625" style="5" customWidth="1"/>
    <col min="14339" max="14345" width="14.7109375" style="5" customWidth="1"/>
    <col min="14346" max="14346" width="17.140625" style="5" customWidth="1"/>
    <col min="14347" max="14592" width="9.140625" style="5"/>
    <col min="14593" max="14593" width="38.5703125" style="5" customWidth="1"/>
    <col min="14594" max="14594" width="40.140625" style="5" customWidth="1"/>
    <col min="14595" max="14601" width="14.7109375" style="5" customWidth="1"/>
    <col min="14602" max="14602" width="17.140625" style="5" customWidth="1"/>
    <col min="14603" max="14848" width="9.140625" style="5"/>
    <col min="14849" max="14849" width="38.5703125" style="5" customWidth="1"/>
    <col min="14850" max="14850" width="40.140625" style="5" customWidth="1"/>
    <col min="14851" max="14857" width="14.7109375" style="5" customWidth="1"/>
    <col min="14858" max="14858" width="17.140625" style="5" customWidth="1"/>
    <col min="14859" max="15104" width="9.140625" style="5"/>
    <col min="15105" max="15105" width="38.5703125" style="5" customWidth="1"/>
    <col min="15106" max="15106" width="40.140625" style="5" customWidth="1"/>
    <col min="15107" max="15113" width="14.7109375" style="5" customWidth="1"/>
    <col min="15114" max="15114" width="17.140625" style="5" customWidth="1"/>
    <col min="15115" max="15360" width="9.140625" style="5"/>
    <col min="15361" max="15361" width="38.5703125" style="5" customWidth="1"/>
    <col min="15362" max="15362" width="40.140625" style="5" customWidth="1"/>
    <col min="15363" max="15369" width="14.7109375" style="5" customWidth="1"/>
    <col min="15370" max="15370" width="17.140625" style="5" customWidth="1"/>
    <col min="15371" max="15616" width="9.140625" style="5"/>
    <col min="15617" max="15617" width="38.5703125" style="5" customWidth="1"/>
    <col min="15618" max="15618" width="40.140625" style="5" customWidth="1"/>
    <col min="15619" max="15625" width="14.7109375" style="5" customWidth="1"/>
    <col min="15626" max="15626" width="17.140625" style="5" customWidth="1"/>
    <col min="15627" max="15872" width="9.140625" style="5"/>
    <col min="15873" max="15873" width="38.5703125" style="5" customWidth="1"/>
    <col min="15874" max="15874" width="40.140625" style="5" customWidth="1"/>
    <col min="15875" max="15881" width="14.7109375" style="5" customWidth="1"/>
    <col min="15882" max="15882" width="17.140625" style="5" customWidth="1"/>
    <col min="15883" max="16128" width="9.140625" style="5"/>
    <col min="16129" max="16129" width="38.5703125" style="5" customWidth="1"/>
    <col min="16130" max="16130" width="40.140625" style="5" customWidth="1"/>
    <col min="16131" max="16137" width="14.7109375" style="5" customWidth="1"/>
    <col min="16138" max="16138" width="17.140625" style="5" customWidth="1"/>
    <col min="16139" max="16384" width="9.140625" style="5"/>
  </cols>
  <sheetData>
    <row r="1" spans="1:256">
      <c r="I1" s="6" t="s">
        <v>1</v>
      </c>
    </row>
    <row r="2" spans="1:256">
      <c r="I2" s="8" t="s">
        <v>2</v>
      </c>
    </row>
    <row r="4" spans="1:256">
      <c r="B4" s="9"/>
      <c r="C4" s="9"/>
      <c r="D4" s="10" t="s">
        <v>3</v>
      </c>
      <c r="E4" s="9"/>
      <c r="F4" s="9"/>
      <c r="G4" s="9"/>
      <c r="H4" s="9"/>
      <c r="I4" s="9"/>
    </row>
    <row r="5" spans="1:256">
      <c r="A5" s="11"/>
      <c r="B5" s="12"/>
      <c r="C5" s="12"/>
      <c r="D5" s="13" t="s">
        <v>4</v>
      </c>
      <c r="E5" s="12"/>
      <c r="F5" s="12"/>
      <c r="G5" s="12"/>
      <c r="H5" s="12"/>
      <c r="I5" s="12"/>
      <c r="J5" s="14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</row>
    <row r="6" spans="1:256">
      <c r="I6" s="6" t="s">
        <v>5</v>
      </c>
    </row>
    <row r="7" spans="1:256">
      <c r="A7" s="60" t="s">
        <v>6</v>
      </c>
      <c r="B7" s="47" t="s">
        <v>7</v>
      </c>
      <c r="C7" s="47" t="s">
        <v>8</v>
      </c>
      <c r="D7" s="47" t="s">
        <v>9</v>
      </c>
      <c r="E7" s="47"/>
      <c r="F7" s="47"/>
      <c r="G7" s="47"/>
      <c r="H7" s="47"/>
      <c r="I7" s="47"/>
    </row>
    <row r="8" spans="1:256" ht="63">
      <c r="A8" s="61"/>
      <c r="B8" s="47"/>
      <c r="C8" s="47"/>
      <c r="D8" s="16" t="s">
        <v>10</v>
      </c>
      <c r="E8" s="43" t="s">
        <v>11</v>
      </c>
      <c r="F8" s="43" t="s">
        <v>12</v>
      </c>
      <c r="G8" s="43" t="s">
        <v>13</v>
      </c>
      <c r="H8" s="43" t="s">
        <v>14</v>
      </c>
      <c r="I8" s="43" t="s">
        <v>15</v>
      </c>
    </row>
    <row r="9" spans="1:256">
      <c r="A9" s="44">
        <v>1</v>
      </c>
      <c r="B9" s="44">
        <v>2</v>
      </c>
      <c r="C9" s="44">
        <v>3</v>
      </c>
      <c r="D9" s="43">
        <v>4</v>
      </c>
      <c r="E9" s="17">
        <v>5</v>
      </c>
      <c r="F9" s="17">
        <v>6</v>
      </c>
      <c r="G9" s="17">
        <v>7</v>
      </c>
      <c r="H9" s="17">
        <v>8</v>
      </c>
      <c r="I9" s="17">
        <v>9</v>
      </c>
    </row>
    <row r="10" spans="1:256" ht="44.25" customHeight="1">
      <c r="A10" s="48" t="s">
        <v>16</v>
      </c>
      <c r="B10" s="49" t="s">
        <v>17</v>
      </c>
      <c r="C10" s="43">
        <v>2022</v>
      </c>
      <c r="D10" s="18">
        <f>(D17+D40+D141)</f>
        <v>277015.59999999998</v>
      </c>
      <c r="E10" s="18">
        <f t="shared" ref="E10:I11" si="0">E17+E40+E141</f>
        <v>11485.4</v>
      </c>
      <c r="F10" s="18">
        <f t="shared" si="0"/>
        <v>69181.099999999991</v>
      </c>
      <c r="G10" s="18">
        <f t="shared" si="0"/>
        <v>995.7</v>
      </c>
      <c r="H10" s="18">
        <f>H17+H40+H141</f>
        <v>195353.4</v>
      </c>
      <c r="I10" s="18">
        <f t="shared" si="0"/>
        <v>0</v>
      </c>
    </row>
    <row r="11" spans="1:256" ht="44.25" customHeight="1">
      <c r="A11" s="48"/>
      <c r="B11" s="49"/>
      <c r="C11" s="43">
        <v>2023</v>
      </c>
      <c r="D11" s="18">
        <f>D18+D41+D142</f>
        <v>408613.69999999995</v>
      </c>
      <c r="E11" s="18">
        <f t="shared" si="0"/>
        <v>95082.099999999991</v>
      </c>
      <c r="F11" s="18">
        <f t="shared" si="0"/>
        <v>70635.700000000012</v>
      </c>
      <c r="G11" s="18">
        <f t="shared" si="0"/>
        <v>37769.4</v>
      </c>
      <c r="H11" s="18">
        <f t="shared" si="0"/>
        <v>205126.49999999997</v>
      </c>
      <c r="I11" s="18">
        <f t="shared" si="0"/>
        <v>0</v>
      </c>
    </row>
    <row r="12" spans="1:256" ht="44.25" customHeight="1">
      <c r="A12" s="48"/>
      <c r="B12" s="49"/>
      <c r="C12" s="43">
        <v>2024</v>
      </c>
      <c r="D12" s="18">
        <f>D19+D88+D108+D143</f>
        <v>194151.80000000002</v>
      </c>
      <c r="E12" s="18">
        <f t="shared" ref="E12:I14" si="1">E19+E88+E108+E143</f>
        <v>5298.8</v>
      </c>
      <c r="F12" s="18">
        <f t="shared" si="1"/>
        <v>31357.200000000001</v>
      </c>
      <c r="G12" s="18">
        <f t="shared" si="1"/>
        <v>5617.9</v>
      </c>
      <c r="H12" s="18">
        <f t="shared" si="1"/>
        <v>141877.9</v>
      </c>
      <c r="I12" s="18">
        <f t="shared" si="1"/>
        <v>10000</v>
      </c>
    </row>
    <row r="13" spans="1:256" ht="44.25" customHeight="1">
      <c r="A13" s="48"/>
      <c r="B13" s="49"/>
      <c r="C13" s="43">
        <v>2025</v>
      </c>
      <c r="D13" s="18">
        <f>D20+D89+D109+D144</f>
        <v>173287</v>
      </c>
      <c r="E13" s="18">
        <f t="shared" si="1"/>
        <v>0</v>
      </c>
      <c r="F13" s="18">
        <f t="shared" si="1"/>
        <v>35737.300000000003</v>
      </c>
      <c r="G13" s="18">
        <f t="shared" si="1"/>
        <v>7445.2</v>
      </c>
      <c r="H13" s="18">
        <f t="shared" si="1"/>
        <v>130104.5</v>
      </c>
      <c r="I13" s="18">
        <f t="shared" si="1"/>
        <v>0</v>
      </c>
    </row>
    <row r="14" spans="1:256" ht="44.25" customHeight="1">
      <c r="A14" s="48"/>
      <c r="B14" s="49"/>
      <c r="C14" s="43">
        <v>2026</v>
      </c>
      <c r="D14" s="18">
        <f>D21+D90+D110+D145</f>
        <v>140481.9</v>
      </c>
      <c r="E14" s="18">
        <f t="shared" si="1"/>
        <v>386.4</v>
      </c>
      <c r="F14" s="18">
        <f t="shared" si="1"/>
        <v>2275.5</v>
      </c>
      <c r="G14" s="18">
        <f t="shared" si="1"/>
        <v>7937.9</v>
      </c>
      <c r="H14" s="18">
        <f t="shared" si="1"/>
        <v>129882.09999999999</v>
      </c>
      <c r="I14" s="18">
        <f t="shared" si="1"/>
        <v>0</v>
      </c>
    </row>
    <row r="15" spans="1:256" ht="44.25" customHeight="1">
      <c r="A15" s="48"/>
      <c r="B15" s="49"/>
      <c r="C15" s="43" t="s">
        <v>18</v>
      </c>
      <c r="D15" s="18">
        <f>SUM(D10:D14)</f>
        <v>1193550</v>
      </c>
      <c r="E15" s="18">
        <f t="shared" ref="E15:I15" si="2">SUM(E10:E14)</f>
        <v>112252.69999999998</v>
      </c>
      <c r="F15" s="18">
        <f t="shared" si="2"/>
        <v>209186.8</v>
      </c>
      <c r="G15" s="18">
        <f t="shared" si="2"/>
        <v>59766.1</v>
      </c>
      <c r="H15" s="18">
        <f t="shared" si="2"/>
        <v>802344.39999999991</v>
      </c>
      <c r="I15" s="18">
        <f t="shared" si="2"/>
        <v>10000</v>
      </c>
    </row>
    <row r="16" spans="1:256">
      <c r="A16" s="19" t="s">
        <v>19</v>
      </c>
      <c r="B16" s="20"/>
      <c r="C16" s="21"/>
      <c r="D16" s="22"/>
      <c r="E16" s="22"/>
      <c r="F16" s="22"/>
      <c r="G16" s="22"/>
      <c r="H16" s="22"/>
      <c r="I16" s="23"/>
    </row>
    <row r="17" spans="1:256">
      <c r="A17" s="50" t="s">
        <v>20</v>
      </c>
      <c r="B17" s="51"/>
      <c r="C17" s="45">
        <v>2022</v>
      </c>
      <c r="D17" s="24">
        <f t="shared" ref="D17:I21" si="3">D23</f>
        <v>38878.399999999994</v>
      </c>
      <c r="E17" s="24">
        <f t="shared" si="3"/>
        <v>11353.3</v>
      </c>
      <c r="F17" s="24">
        <f t="shared" si="3"/>
        <v>24803.599999999999</v>
      </c>
      <c r="G17" s="24">
        <f t="shared" si="3"/>
        <v>0</v>
      </c>
      <c r="H17" s="24">
        <f t="shared" si="3"/>
        <v>2721.5</v>
      </c>
      <c r="I17" s="24">
        <f t="shared" si="3"/>
        <v>0</v>
      </c>
      <c r="J17" s="25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</row>
    <row r="18" spans="1:256">
      <c r="A18" s="50"/>
      <c r="B18" s="52"/>
      <c r="C18" s="45">
        <v>2023</v>
      </c>
      <c r="D18" s="26">
        <f t="shared" si="3"/>
        <v>151703.9</v>
      </c>
      <c r="E18" s="26">
        <f t="shared" si="3"/>
        <v>94877.9</v>
      </c>
      <c r="F18" s="26">
        <f t="shared" si="3"/>
        <v>30656.7</v>
      </c>
      <c r="G18" s="26">
        <f t="shared" si="3"/>
        <v>25000</v>
      </c>
      <c r="H18" s="26">
        <f t="shared" si="3"/>
        <v>1169.3</v>
      </c>
      <c r="I18" s="26">
        <f t="shared" si="3"/>
        <v>0</v>
      </c>
      <c r="J18" s="25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</row>
    <row r="19" spans="1:256">
      <c r="A19" s="50"/>
      <c r="B19" s="52"/>
      <c r="C19" s="45">
        <v>2024</v>
      </c>
      <c r="D19" s="26">
        <f t="shared" si="3"/>
        <v>19616.400000000001</v>
      </c>
      <c r="E19" s="26">
        <f t="shared" si="3"/>
        <v>4569</v>
      </c>
      <c r="F19" s="26">
        <f t="shared" si="3"/>
        <v>10431</v>
      </c>
      <c r="G19" s="26">
        <f t="shared" si="3"/>
        <v>0</v>
      </c>
      <c r="H19" s="26">
        <f t="shared" si="3"/>
        <v>4616.3999999999996</v>
      </c>
      <c r="I19" s="26">
        <f t="shared" si="3"/>
        <v>0</v>
      </c>
      <c r="J19" s="2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</row>
    <row r="20" spans="1:256">
      <c r="A20" s="50"/>
      <c r="B20" s="52"/>
      <c r="C20" s="45">
        <v>2025</v>
      </c>
      <c r="D20" s="26">
        <f>D26</f>
        <v>3000</v>
      </c>
      <c r="E20" s="26">
        <f t="shared" si="3"/>
        <v>0</v>
      </c>
      <c r="F20" s="26">
        <f t="shared" si="3"/>
        <v>0</v>
      </c>
      <c r="G20" s="26">
        <f t="shared" si="3"/>
        <v>0</v>
      </c>
      <c r="H20" s="26">
        <f t="shared" si="3"/>
        <v>3000</v>
      </c>
      <c r="I20" s="26">
        <f t="shared" si="3"/>
        <v>0</v>
      </c>
      <c r="J20" s="25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</row>
    <row r="21" spans="1:256">
      <c r="A21" s="50"/>
      <c r="B21" s="52"/>
      <c r="C21" s="45">
        <v>2026</v>
      </c>
      <c r="D21" s="26">
        <f>D27</f>
        <v>3000</v>
      </c>
      <c r="E21" s="26">
        <f t="shared" si="3"/>
        <v>0</v>
      </c>
      <c r="F21" s="26">
        <f t="shared" si="3"/>
        <v>0</v>
      </c>
      <c r="G21" s="26">
        <f t="shared" si="3"/>
        <v>0</v>
      </c>
      <c r="H21" s="26">
        <f t="shared" si="3"/>
        <v>3000</v>
      </c>
      <c r="I21" s="26">
        <f t="shared" si="3"/>
        <v>0</v>
      </c>
      <c r="J21" s="25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</row>
    <row r="22" spans="1:256">
      <c r="A22" s="50"/>
      <c r="B22" s="53"/>
      <c r="C22" s="45" t="s">
        <v>18</v>
      </c>
      <c r="D22" s="26">
        <f>SUM(D17:D21)</f>
        <v>216198.69999999998</v>
      </c>
      <c r="E22" s="26">
        <f t="shared" ref="E22:I22" si="4">SUM(E17:E21)</f>
        <v>110800.2</v>
      </c>
      <c r="F22" s="26">
        <f t="shared" si="4"/>
        <v>65891.3</v>
      </c>
      <c r="G22" s="26">
        <f t="shared" si="4"/>
        <v>25000</v>
      </c>
      <c r="H22" s="26">
        <f t="shared" si="4"/>
        <v>14507.2</v>
      </c>
      <c r="I22" s="26">
        <f t="shared" si="4"/>
        <v>0</v>
      </c>
      <c r="J22" s="25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</row>
    <row r="23" spans="1:256">
      <c r="A23" s="48" t="s">
        <v>21</v>
      </c>
      <c r="B23" s="54"/>
      <c r="C23" s="43">
        <v>2022</v>
      </c>
      <c r="D23" s="18">
        <f t="shared" ref="D23:I26" si="5">D29+D34</f>
        <v>38878.399999999994</v>
      </c>
      <c r="E23" s="18">
        <f t="shared" si="5"/>
        <v>11353.3</v>
      </c>
      <c r="F23" s="18">
        <f t="shared" si="5"/>
        <v>24803.599999999999</v>
      </c>
      <c r="G23" s="18">
        <f t="shared" si="5"/>
        <v>0</v>
      </c>
      <c r="H23" s="18">
        <f t="shared" si="5"/>
        <v>2721.5</v>
      </c>
      <c r="I23" s="18">
        <f t="shared" si="5"/>
        <v>0</v>
      </c>
      <c r="J23" s="25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</row>
    <row r="24" spans="1:256">
      <c r="A24" s="48"/>
      <c r="B24" s="55"/>
      <c r="C24" s="43">
        <v>2023</v>
      </c>
      <c r="D24" s="18">
        <f t="shared" si="5"/>
        <v>151703.9</v>
      </c>
      <c r="E24" s="18">
        <f t="shared" si="5"/>
        <v>94877.9</v>
      </c>
      <c r="F24" s="18">
        <f>F30+F35</f>
        <v>30656.7</v>
      </c>
      <c r="G24" s="18">
        <f t="shared" si="5"/>
        <v>25000</v>
      </c>
      <c r="H24" s="18">
        <f t="shared" si="5"/>
        <v>1169.3</v>
      </c>
      <c r="I24" s="18">
        <f t="shared" si="5"/>
        <v>0</v>
      </c>
      <c r="J24" s="25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</row>
    <row r="25" spans="1:256">
      <c r="A25" s="48"/>
      <c r="B25" s="55"/>
      <c r="C25" s="43">
        <v>2024</v>
      </c>
      <c r="D25" s="18">
        <f t="shared" si="5"/>
        <v>19616.400000000001</v>
      </c>
      <c r="E25" s="18">
        <f t="shared" si="5"/>
        <v>4569</v>
      </c>
      <c r="F25" s="18">
        <f t="shared" si="5"/>
        <v>10431</v>
      </c>
      <c r="G25" s="18">
        <f t="shared" si="5"/>
        <v>0</v>
      </c>
      <c r="H25" s="18">
        <f t="shared" si="5"/>
        <v>4616.3999999999996</v>
      </c>
      <c r="I25" s="18">
        <f t="shared" si="5"/>
        <v>0</v>
      </c>
      <c r="J25" s="25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</row>
    <row r="26" spans="1:256">
      <c r="A26" s="48"/>
      <c r="B26" s="55"/>
      <c r="C26" s="43">
        <v>2025</v>
      </c>
      <c r="D26" s="18">
        <f>D32+D37</f>
        <v>3000</v>
      </c>
      <c r="E26" s="18">
        <f t="shared" si="5"/>
        <v>0</v>
      </c>
      <c r="F26" s="18">
        <f t="shared" si="5"/>
        <v>0</v>
      </c>
      <c r="G26" s="18">
        <f t="shared" si="5"/>
        <v>0</v>
      </c>
      <c r="H26" s="18">
        <f t="shared" si="5"/>
        <v>3000</v>
      </c>
      <c r="I26" s="18">
        <f t="shared" si="5"/>
        <v>0</v>
      </c>
      <c r="J26" s="25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</row>
    <row r="27" spans="1:256">
      <c r="A27" s="48"/>
      <c r="B27" s="55"/>
      <c r="C27" s="43">
        <v>2026</v>
      </c>
      <c r="D27" s="18">
        <f>D38</f>
        <v>3000</v>
      </c>
      <c r="E27" s="18">
        <f t="shared" ref="E27:I27" si="6">E38</f>
        <v>0</v>
      </c>
      <c r="F27" s="18">
        <f t="shared" si="6"/>
        <v>0</v>
      </c>
      <c r="G27" s="18">
        <f t="shared" si="6"/>
        <v>0</v>
      </c>
      <c r="H27" s="18">
        <f t="shared" si="6"/>
        <v>3000</v>
      </c>
      <c r="I27" s="18">
        <f t="shared" si="6"/>
        <v>0</v>
      </c>
      <c r="J27" s="25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</row>
    <row r="28" spans="1:256" ht="30.75" customHeight="1">
      <c r="A28" s="48"/>
      <c r="B28" s="56"/>
      <c r="C28" s="43" t="s">
        <v>18</v>
      </c>
      <c r="D28" s="18">
        <f>SUM(D23:D27)</f>
        <v>216198.69999999998</v>
      </c>
      <c r="E28" s="18">
        <f t="shared" ref="E28:I28" si="7">SUM(E23:E27)</f>
        <v>110800.2</v>
      </c>
      <c r="F28" s="18">
        <f t="shared" si="7"/>
        <v>65891.3</v>
      </c>
      <c r="G28" s="18">
        <f t="shared" si="7"/>
        <v>25000</v>
      </c>
      <c r="H28" s="18">
        <f>SUM(H23:H27)</f>
        <v>14507.2</v>
      </c>
      <c r="I28" s="18">
        <f t="shared" si="7"/>
        <v>0</v>
      </c>
      <c r="J28" s="25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</row>
    <row r="29" spans="1:256">
      <c r="A29" s="57" t="s">
        <v>22</v>
      </c>
      <c r="B29" s="54"/>
      <c r="C29" s="44">
        <v>2022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</row>
    <row r="30" spans="1:256">
      <c r="A30" s="58"/>
      <c r="B30" s="55"/>
      <c r="C30" s="44">
        <v>2023</v>
      </c>
      <c r="D30" s="27">
        <f>SUM(E30:I30)</f>
        <v>135000</v>
      </c>
      <c r="E30" s="27">
        <v>90000</v>
      </c>
      <c r="F30" s="27">
        <v>20000</v>
      </c>
      <c r="G30" s="27">
        <v>25000</v>
      </c>
      <c r="H30" s="27">
        <v>0</v>
      </c>
      <c r="I30" s="27">
        <v>0</v>
      </c>
    </row>
    <row r="31" spans="1:256">
      <c r="A31" s="58"/>
      <c r="B31" s="55"/>
      <c r="C31" s="44">
        <v>2024</v>
      </c>
      <c r="D31" s="27">
        <f>SUM(E31:I31)</f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</row>
    <row r="32" spans="1:256">
      <c r="A32" s="58"/>
      <c r="B32" s="55"/>
      <c r="C32" s="44">
        <v>2025</v>
      </c>
      <c r="D32" s="27">
        <f>SUM(E32:I32)</f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</row>
    <row r="33" spans="1:256">
      <c r="A33" s="59"/>
      <c r="B33" s="56"/>
      <c r="C33" s="44" t="s">
        <v>18</v>
      </c>
      <c r="D33" s="27">
        <f t="shared" ref="D33:I33" si="8">SUM(D29:D32)</f>
        <v>135000</v>
      </c>
      <c r="E33" s="27">
        <f t="shared" si="8"/>
        <v>90000</v>
      </c>
      <c r="F33" s="27">
        <f t="shared" si="8"/>
        <v>20000</v>
      </c>
      <c r="G33" s="27">
        <f t="shared" si="8"/>
        <v>25000</v>
      </c>
      <c r="H33" s="27">
        <f t="shared" si="8"/>
        <v>0</v>
      </c>
      <c r="I33" s="27">
        <f t="shared" si="8"/>
        <v>0</v>
      </c>
    </row>
    <row r="34" spans="1:256">
      <c r="A34" s="57" t="s">
        <v>23</v>
      </c>
      <c r="B34" s="54"/>
      <c r="C34" s="44">
        <v>2022</v>
      </c>
      <c r="D34" s="27">
        <f>SUM(E34:I34)</f>
        <v>38878.399999999994</v>
      </c>
      <c r="E34" s="27">
        <v>11353.3</v>
      </c>
      <c r="F34" s="27">
        <v>24803.599999999999</v>
      </c>
      <c r="G34" s="27">
        <v>0</v>
      </c>
      <c r="H34" s="27">
        <v>2721.5</v>
      </c>
      <c r="I34" s="27">
        <v>0</v>
      </c>
    </row>
    <row r="35" spans="1:256">
      <c r="A35" s="58"/>
      <c r="B35" s="55"/>
      <c r="C35" s="44">
        <v>2023</v>
      </c>
      <c r="D35" s="27">
        <f>SUM(E35:I35)</f>
        <v>16703.900000000001</v>
      </c>
      <c r="E35" s="27">
        <v>4877.8999999999996</v>
      </c>
      <c r="F35" s="27">
        <v>10656.7</v>
      </c>
      <c r="G35" s="27">
        <v>0</v>
      </c>
      <c r="H35" s="27">
        <v>1169.3</v>
      </c>
      <c r="I35" s="27">
        <v>0</v>
      </c>
    </row>
    <row r="36" spans="1:256">
      <c r="A36" s="58"/>
      <c r="B36" s="55"/>
      <c r="C36" s="44">
        <v>2024</v>
      </c>
      <c r="D36" s="27">
        <f>SUM(E36:I36)</f>
        <v>19616.400000000001</v>
      </c>
      <c r="E36" s="27">
        <v>4569</v>
      </c>
      <c r="F36" s="27">
        <v>10431</v>
      </c>
      <c r="G36" s="27">
        <v>0</v>
      </c>
      <c r="H36" s="27">
        <v>4616.3999999999996</v>
      </c>
      <c r="I36" s="27">
        <v>0</v>
      </c>
    </row>
    <row r="37" spans="1:256">
      <c r="A37" s="58"/>
      <c r="B37" s="55"/>
      <c r="C37" s="44">
        <v>2025</v>
      </c>
      <c r="D37" s="27">
        <f>SUM(E37:I37)</f>
        <v>3000</v>
      </c>
      <c r="E37" s="27">
        <v>0</v>
      </c>
      <c r="F37" s="27">
        <v>0</v>
      </c>
      <c r="G37" s="27">
        <v>0</v>
      </c>
      <c r="H37" s="27">
        <v>3000</v>
      </c>
      <c r="I37" s="27">
        <v>0</v>
      </c>
    </row>
    <row r="38" spans="1:256">
      <c r="A38" s="58"/>
      <c r="B38" s="55"/>
      <c r="C38" s="44">
        <v>2026</v>
      </c>
      <c r="D38" s="27">
        <f>SUM(E38:I38)</f>
        <v>3000</v>
      </c>
      <c r="E38" s="27">
        <v>0</v>
      </c>
      <c r="F38" s="27">
        <v>0</v>
      </c>
      <c r="G38" s="27">
        <v>0</v>
      </c>
      <c r="H38" s="27">
        <v>3000</v>
      </c>
      <c r="I38" s="27">
        <v>0</v>
      </c>
    </row>
    <row r="39" spans="1:256">
      <c r="A39" s="59"/>
      <c r="B39" s="56"/>
      <c r="C39" s="44" t="s">
        <v>18</v>
      </c>
      <c r="D39" s="27">
        <f>SUM(D34:D38)</f>
        <v>81198.7</v>
      </c>
      <c r="E39" s="27">
        <f t="shared" ref="E39:I39" si="9">SUM(E34:E38)</f>
        <v>20800.199999999997</v>
      </c>
      <c r="F39" s="27">
        <f t="shared" si="9"/>
        <v>45891.3</v>
      </c>
      <c r="G39" s="27">
        <f t="shared" si="9"/>
        <v>0</v>
      </c>
      <c r="H39" s="27">
        <f>SUM(H34:H38)</f>
        <v>14507.2</v>
      </c>
      <c r="I39" s="27">
        <f t="shared" si="9"/>
        <v>0</v>
      </c>
    </row>
    <row r="40" spans="1:256">
      <c r="A40" s="50" t="s">
        <v>24</v>
      </c>
      <c r="B40" s="62"/>
      <c r="C40" s="45">
        <v>2022</v>
      </c>
      <c r="D40" s="28">
        <f t="shared" ref="D40:G40" si="10">D43+D49+D61+D76+D82</f>
        <v>54988.5</v>
      </c>
      <c r="E40" s="28">
        <f t="shared" si="10"/>
        <v>0</v>
      </c>
      <c r="F40" s="28">
        <f t="shared" si="10"/>
        <v>40132.1</v>
      </c>
      <c r="G40" s="28">
        <f t="shared" si="10"/>
        <v>0</v>
      </c>
      <c r="H40" s="28">
        <f>H43+H49+H61+H76+H82</f>
        <v>14856.400000000001</v>
      </c>
      <c r="I40" s="28">
        <f t="shared" ref="D40:I41" si="11">(I43+I49+I55+I61+I76+I132)</f>
        <v>0</v>
      </c>
      <c r="J40" s="25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</row>
    <row r="41" spans="1:256">
      <c r="A41" s="50"/>
      <c r="B41" s="63"/>
      <c r="C41" s="45">
        <v>2023</v>
      </c>
      <c r="D41" s="28">
        <f t="shared" si="11"/>
        <v>65759</v>
      </c>
      <c r="E41" s="28">
        <f t="shared" si="11"/>
        <v>0</v>
      </c>
      <c r="F41" s="28">
        <f t="shared" si="11"/>
        <v>34603.4</v>
      </c>
      <c r="G41" s="28">
        <f t="shared" si="11"/>
        <v>0</v>
      </c>
      <c r="H41" s="28">
        <f t="shared" si="11"/>
        <v>31155.599999999999</v>
      </c>
      <c r="I41" s="28">
        <f t="shared" si="11"/>
        <v>0</v>
      </c>
      <c r="J41" s="25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</row>
    <row r="42" spans="1:256">
      <c r="A42" s="50"/>
      <c r="B42" s="64"/>
      <c r="C42" s="45" t="s">
        <v>18</v>
      </c>
      <c r="D42" s="26">
        <f t="shared" ref="D42:I42" si="12">SUM(D40:D41)</f>
        <v>120747.5</v>
      </c>
      <c r="E42" s="26">
        <f t="shared" si="12"/>
        <v>0</v>
      </c>
      <c r="F42" s="26">
        <f t="shared" si="12"/>
        <v>74735.5</v>
      </c>
      <c r="G42" s="26">
        <f t="shared" si="12"/>
        <v>0</v>
      </c>
      <c r="H42" s="26">
        <f t="shared" si="12"/>
        <v>46012</v>
      </c>
      <c r="I42" s="26">
        <f t="shared" si="12"/>
        <v>0</v>
      </c>
      <c r="J42" s="25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</row>
    <row r="43" spans="1:256">
      <c r="A43" s="48" t="s">
        <v>25</v>
      </c>
      <c r="B43" s="54"/>
      <c r="C43" s="43">
        <v>2022</v>
      </c>
      <c r="D43" s="18">
        <f t="shared" ref="D43:I44" si="13">D46</f>
        <v>18956.400000000001</v>
      </c>
      <c r="E43" s="18">
        <f t="shared" si="13"/>
        <v>0</v>
      </c>
      <c r="F43" s="18">
        <f t="shared" si="13"/>
        <v>13365.6</v>
      </c>
      <c r="G43" s="18">
        <f t="shared" si="13"/>
        <v>0</v>
      </c>
      <c r="H43" s="18">
        <f t="shared" si="13"/>
        <v>5590.8</v>
      </c>
      <c r="I43" s="18">
        <f t="shared" si="13"/>
        <v>0</v>
      </c>
      <c r="J43" s="25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</row>
    <row r="44" spans="1:256">
      <c r="A44" s="48"/>
      <c r="B44" s="55"/>
      <c r="C44" s="43">
        <v>2023</v>
      </c>
      <c r="D44" s="18">
        <f t="shared" si="13"/>
        <v>49077.9</v>
      </c>
      <c r="E44" s="18">
        <f t="shared" si="13"/>
        <v>0</v>
      </c>
      <c r="F44" s="18">
        <f t="shared" si="13"/>
        <v>34603.4</v>
      </c>
      <c r="G44" s="18">
        <f t="shared" si="13"/>
        <v>0</v>
      </c>
      <c r="H44" s="18">
        <f t="shared" si="13"/>
        <v>14474.5</v>
      </c>
      <c r="I44" s="18">
        <f t="shared" si="13"/>
        <v>0</v>
      </c>
      <c r="J44" s="25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</row>
    <row r="45" spans="1:256" ht="32.25" customHeight="1">
      <c r="A45" s="48"/>
      <c r="B45" s="56"/>
      <c r="C45" s="43" t="s">
        <v>18</v>
      </c>
      <c r="D45" s="29">
        <f t="shared" ref="D45:I45" si="14">SUM(D43:D44)</f>
        <v>68034.3</v>
      </c>
      <c r="E45" s="29">
        <f t="shared" si="14"/>
        <v>0</v>
      </c>
      <c r="F45" s="29">
        <f t="shared" si="14"/>
        <v>47969</v>
      </c>
      <c r="G45" s="29">
        <f t="shared" si="14"/>
        <v>0</v>
      </c>
      <c r="H45" s="29">
        <f t="shared" si="14"/>
        <v>20065.3</v>
      </c>
      <c r="I45" s="29">
        <f t="shared" si="14"/>
        <v>0</v>
      </c>
      <c r="J45" s="25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</row>
    <row r="46" spans="1:256">
      <c r="A46" s="57" t="s">
        <v>26</v>
      </c>
      <c r="B46" s="54"/>
      <c r="C46" s="44">
        <v>2022</v>
      </c>
      <c r="D46" s="27">
        <f>SUM(E46:I46)</f>
        <v>18956.400000000001</v>
      </c>
      <c r="E46" s="27">
        <v>0</v>
      </c>
      <c r="F46" s="27">
        <v>13365.6</v>
      </c>
      <c r="G46" s="27">
        <v>0</v>
      </c>
      <c r="H46" s="27">
        <v>5590.8</v>
      </c>
      <c r="I46" s="27">
        <v>0</v>
      </c>
    </row>
    <row r="47" spans="1:256">
      <c r="A47" s="58"/>
      <c r="B47" s="55"/>
      <c r="C47" s="44">
        <v>2023</v>
      </c>
      <c r="D47" s="27">
        <f>SUM(E47:I47)</f>
        <v>49077.9</v>
      </c>
      <c r="E47" s="27">
        <v>0</v>
      </c>
      <c r="F47" s="27">
        <v>34603.4</v>
      </c>
      <c r="G47" s="27">
        <v>0</v>
      </c>
      <c r="H47" s="27">
        <v>14474.5</v>
      </c>
      <c r="I47" s="27">
        <v>0</v>
      </c>
    </row>
    <row r="48" spans="1:256">
      <c r="A48" s="59"/>
      <c r="B48" s="56"/>
      <c r="C48" s="44" t="s">
        <v>18</v>
      </c>
      <c r="D48" s="27">
        <f t="shared" ref="D48:I48" si="15">SUM(D46:D47)</f>
        <v>68034.3</v>
      </c>
      <c r="E48" s="27">
        <f t="shared" si="15"/>
        <v>0</v>
      </c>
      <c r="F48" s="27">
        <f t="shared" si="15"/>
        <v>47969</v>
      </c>
      <c r="G48" s="27">
        <f t="shared" si="15"/>
        <v>0</v>
      </c>
      <c r="H48" s="27">
        <f t="shared" si="15"/>
        <v>20065.3</v>
      </c>
      <c r="I48" s="27">
        <f t="shared" si="15"/>
        <v>0</v>
      </c>
    </row>
    <row r="49" spans="1:256">
      <c r="A49" s="48" t="s">
        <v>27</v>
      </c>
      <c r="B49" s="54"/>
      <c r="C49" s="43">
        <v>2022</v>
      </c>
      <c r="D49" s="18">
        <f t="shared" ref="D49:I51" si="16">D52</f>
        <v>7300</v>
      </c>
      <c r="E49" s="18">
        <f t="shared" si="16"/>
        <v>0</v>
      </c>
      <c r="F49" s="18">
        <f t="shared" si="16"/>
        <v>6862</v>
      </c>
      <c r="G49" s="18">
        <f t="shared" si="16"/>
        <v>0</v>
      </c>
      <c r="H49" s="18">
        <f t="shared" si="16"/>
        <v>438</v>
      </c>
      <c r="I49" s="18">
        <f t="shared" si="16"/>
        <v>0</v>
      </c>
      <c r="J49" s="25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</row>
    <row r="50" spans="1:256">
      <c r="A50" s="48"/>
      <c r="B50" s="55"/>
      <c r="C50" s="43">
        <v>2023</v>
      </c>
      <c r="D50" s="18">
        <f t="shared" si="16"/>
        <v>6300</v>
      </c>
      <c r="E50" s="18">
        <f t="shared" si="16"/>
        <v>0</v>
      </c>
      <c r="F50" s="18">
        <f t="shared" si="16"/>
        <v>0</v>
      </c>
      <c r="G50" s="18">
        <f t="shared" si="16"/>
        <v>0</v>
      </c>
      <c r="H50" s="18">
        <f t="shared" si="16"/>
        <v>6300</v>
      </c>
      <c r="I50" s="18">
        <f t="shared" si="16"/>
        <v>0</v>
      </c>
      <c r="J50" s="25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</row>
    <row r="51" spans="1:256" ht="27.75" customHeight="1">
      <c r="A51" s="48"/>
      <c r="B51" s="56"/>
      <c r="C51" s="43" t="s">
        <v>18</v>
      </c>
      <c r="D51" s="18">
        <f t="shared" si="16"/>
        <v>13600</v>
      </c>
      <c r="E51" s="18">
        <f t="shared" si="16"/>
        <v>0</v>
      </c>
      <c r="F51" s="18">
        <f t="shared" si="16"/>
        <v>6862</v>
      </c>
      <c r="G51" s="18">
        <f t="shared" si="16"/>
        <v>0</v>
      </c>
      <c r="H51" s="18">
        <f t="shared" si="16"/>
        <v>6738</v>
      </c>
      <c r="I51" s="18">
        <f t="shared" si="16"/>
        <v>0</v>
      </c>
      <c r="J51" s="25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</row>
    <row r="52" spans="1:256">
      <c r="A52" s="57" t="s">
        <v>28</v>
      </c>
      <c r="B52" s="54"/>
      <c r="C52" s="44">
        <v>2022</v>
      </c>
      <c r="D52" s="27">
        <f>SUM(E52:I52)</f>
        <v>7300</v>
      </c>
      <c r="E52" s="27">
        <v>0</v>
      </c>
      <c r="F52" s="27">
        <v>6862</v>
      </c>
      <c r="G52" s="27">
        <v>0</v>
      </c>
      <c r="H52" s="27">
        <v>438</v>
      </c>
      <c r="I52" s="27">
        <v>0</v>
      </c>
    </row>
    <row r="53" spans="1:256">
      <c r="A53" s="58"/>
      <c r="B53" s="55"/>
      <c r="C53" s="44">
        <v>2023</v>
      </c>
      <c r="D53" s="27">
        <f>SUM(E53:I53)</f>
        <v>6300</v>
      </c>
      <c r="E53" s="27">
        <v>0</v>
      </c>
      <c r="F53" s="27">
        <v>0</v>
      </c>
      <c r="G53" s="27">
        <v>0</v>
      </c>
      <c r="H53" s="27">
        <v>6300</v>
      </c>
      <c r="I53" s="27">
        <v>0</v>
      </c>
    </row>
    <row r="54" spans="1:256">
      <c r="A54" s="59"/>
      <c r="B54" s="56"/>
      <c r="C54" s="44" t="s">
        <v>18</v>
      </c>
      <c r="D54" s="27">
        <f t="shared" ref="D54:I54" si="17">SUM(D52:D53)</f>
        <v>13600</v>
      </c>
      <c r="E54" s="27">
        <f t="shared" si="17"/>
        <v>0</v>
      </c>
      <c r="F54" s="27">
        <f t="shared" si="17"/>
        <v>6862</v>
      </c>
      <c r="G54" s="27">
        <f t="shared" si="17"/>
        <v>0</v>
      </c>
      <c r="H54" s="27">
        <f t="shared" si="17"/>
        <v>6738</v>
      </c>
      <c r="I54" s="27">
        <f t="shared" si="17"/>
        <v>0</v>
      </c>
    </row>
    <row r="55" spans="1:256" ht="30" customHeight="1">
      <c r="A55" s="48" t="s">
        <v>29</v>
      </c>
      <c r="B55" s="54"/>
      <c r="C55" s="43">
        <v>2022</v>
      </c>
      <c r="D55" s="18">
        <f t="shared" ref="D55:H56" si="18">D58</f>
        <v>0</v>
      </c>
      <c r="E55" s="18">
        <f t="shared" si="18"/>
        <v>0</v>
      </c>
      <c r="F55" s="18">
        <f t="shared" si="18"/>
        <v>0</v>
      </c>
      <c r="G55" s="18">
        <f t="shared" si="18"/>
        <v>0</v>
      </c>
      <c r="H55" s="18">
        <f t="shared" si="18"/>
        <v>0</v>
      </c>
      <c r="I55" s="18">
        <v>0</v>
      </c>
      <c r="J55" s="25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</row>
    <row r="56" spans="1:256" ht="27" customHeight="1">
      <c r="A56" s="48"/>
      <c r="B56" s="55"/>
      <c r="C56" s="43">
        <v>2023</v>
      </c>
      <c r="D56" s="18">
        <f t="shared" si="18"/>
        <v>0</v>
      </c>
      <c r="E56" s="18">
        <f t="shared" si="18"/>
        <v>0</v>
      </c>
      <c r="F56" s="18">
        <f t="shared" si="18"/>
        <v>0</v>
      </c>
      <c r="G56" s="18">
        <f t="shared" si="18"/>
        <v>0</v>
      </c>
      <c r="H56" s="18">
        <f t="shared" si="18"/>
        <v>0</v>
      </c>
      <c r="I56" s="18">
        <f>I59</f>
        <v>0</v>
      </c>
      <c r="J56" s="25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</row>
    <row r="57" spans="1:256" ht="39.75" customHeight="1">
      <c r="A57" s="48"/>
      <c r="B57" s="56"/>
      <c r="C57" s="43" t="s">
        <v>18</v>
      </c>
      <c r="D57" s="18">
        <f>SUM(D55:D56)</f>
        <v>0</v>
      </c>
      <c r="E57" s="18">
        <f>E60</f>
        <v>0</v>
      </c>
      <c r="F57" s="18">
        <f>F60</f>
        <v>0</v>
      </c>
      <c r="G57" s="18">
        <f>G60</f>
        <v>0</v>
      </c>
      <c r="H57" s="18">
        <f>H60</f>
        <v>0</v>
      </c>
      <c r="I57" s="18">
        <f>I60</f>
        <v>0</v>
      </c>
      <c r="J57" s="25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</row>
    <row r="58" spans="1:256">
      <c r="A58" s="57" t="s">
        <v>30</v>
      </c>
      <c r="B58" s="54"/>
      <c r="C58" s="44">
        <v>2022</v>
      </c>
      <c r="D58" s="27">
        <f>SUM(E58:I58)</f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</row>
    <row r="59" spans="1:256">
      <c r="A59" s="58"/>
      <c r="B59" s="55"/>
      <c r="C59" s="44">
        <v>2023</v>
      </c>
      <c r="D59" s="27">
        <f>SUM(E59:I59)</f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</row>
    <row r="60" spans="1:256">
      <c r="A60" s="59"/>
      <c r="B60" s="56"/>
      <c r="C60" s="44" t="s">
        <v>18</v>
      </c>
      <c r="D60" s="27">
        <f t="shared" ref="D60:I60" si="19">SUM(D58:D59)</f>
        <v>0</v>
      </c>
      <c r="E60" s="27">
        <f t="shared" si="19"/>
        <v>0</v>
      </c>
      <c r="F60" s="27">
        <f t="shared" si="19"/>
        <v>0</v>
      </c>
      <c r="G60" s="27">
        <f t="shared" si="19"/>
        <v>0</v>
      </c>
      <c r="H60" s="27">
        <f t="shared" si="19"/>
        <v>0</v>
      </c>
      <c r="I60" s="27">
        <f t="shared" si="19"/>
        <v>0</v>
      </c>
    </row>
    <row r="61" spans="1:256" ht="30" customHeight="1">
      <c r="A61" s="48" t="s">
        <v>31</v>
      </c>
      <c r="B61" s="65"/>
      <c r="C61" s="43">
        <v>2022</v>
      </c>
      <c r="D61" s="18">
        <f t="shared" ref="D61:I62" si="20">D64+D67+D70+D73</f>
        <v>28732.1</v>
      </c>
      <c r="E61" s="18">
        <f t="shared" si="20"/>
        <v>0</v>
      </c>
      <c r="F61" s="18">
        <f t="shared" si="20"/>
        <v>19904.5</v>
      </c>
      <c r="G61" s="18">
        <f t="shared" si="20"/>
        <v>0</v>
      </c>
      <c r="H61" s="18">
        <f t="shared" si="20"/>
        <v>8827.6</v>
      </c>
      <c r="I61" s="18">
        <f t="shared" si="20"/>
        <v>0</v>
      </c>
      <c r="J61" s="25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</row>
    <row r="62" spans="1:256" ht="33.75" customHeight="1">
      <c r="A62" s="48"/>
      <c r="B62" s="66"/>
      <c r="C62" s="43">
        <v>2023</v>
      </c>
      <c r="D62" s="18">
        <f t="shared" si="20"/>
        <v>3189.8</v>
      </c>
      <c r="E62" s="18">
        <f t="shared" si="20"/>
        <v>0</v>
      </c>
      <c r="F62" s="18">
        <f t="shared" si="20"/>
        <v>0</v>
      </c>
      <c r="G62" s="18">
        <f t="shared" si="20"/>
        <v>0</v>
      </c>
      <c r="H62" s="18">
        <f t="shared" si="20"/>
        <v>3189.8</v>
      </c>
      <c r="I62" s="18">
        <f t="shared" si="20"/>
        <v>0</v>
      </c>
      <c r="J62" s="25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</row>
    <row r="63" spans="1:256" ht="54.75" customHeight="1">
      <c r="A63" s="48"/>
      <c r="B63" s="66"/>
      <c r="C63" s="43" t="s">
        <v>18</v>
      </c>
      <c r="D63" s="18">
        <f t="shared" ref="D63:I63" si="21">SUM(D61:D62)</f>
        <v>31921.899999999998</v>
      </c>
      <c r="E63" s="18">
        <f t="shared" si="21"/>
        <v>0</v>
      </c>
      <c r="F63" s="18">
        <f t="shared" si="21"/>
        <v>19904.5</v>
      </c>
      <c r="G63" s="18">
        <f t="shared" si="21"/>
        <v>0</v>
      </c>
      <c r="H63" s="18">
        <f t="shared" si="21"/>
        <v>12017.400000000001</v>
      </c>
      <c r="I63" s="18">
        <f t="shared" si="21"/>
        <v>0</v>
      </c>
      <c r="J63" s="25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</row>
    <row r="64" spans="1:256">
      <c r="A64" s="57" t="s">
        <v>32</v>
      </c>
      <c r="B64" s="54"/>
      <c r="C64" s="44">
        <v>2022</v>
      </c>
      <c r="D64" s="27">
        <f>SUM(E64:I64)</f>
        <v>6446.1</v>
      </c>
      <c r="E64" s="27">
        <v>0</v>
      </c>
      <c r="F64" s="27">
        <v>0</v>
      </c>
      <c r="G64" s="27">
        <v>0</v>
      </c>
      <c r="H64" s="27">
        <v>6446.1</v>
      </c>
      <c r="I64" s="27">
        <v>0</v>
      </c>
    </row>
    <row r="65" spans="1:256">
      <c r="A65" s="58"/>
      <c r="B65" s="55"/>
      <c r="C65" s="44">
        <v>2023</v>
      </c>
      <c r="D65" s="27">
        <f>SUM(E65:I65)</f>
        <v>3144.8</v>
      </c>
      <c r="E65" s="27">
        <v>0</v>
      </c>
      <c r="F65" s="27">
        <v>0</v>
      </c>
      <c r="G65" s="27">
        <v>0</v>
      </c>
      <c r="H65" s="27">
        <v>3144.8</v>
      </c>
      <c r="I65" s="27">
        <v>0</v>
      </c>
    </row>
    <row r="66" spans="1:256">
      <c r="A66" s="59"/>
      <c r="B66" s="56"/>
      <c r="C66" s="44" t="s">
        <v>18</v>
      </c>
      <c r="D66" s="27">
        <f t="shared" ref="D66:I66" si="22">SUM(D64:D65)</f>
        <v>9590.9000000000015</v>
      </c>
      <c r="E66" s="27">
        <f t="shared" si="22"/>
        <v>0</v>
      </c>
      <c r="F66" s="27">
        <f t="shared" si="22"/>
        <v>0</v>
      </c>
      <c r="G66" s="27">
        <f t="shared" si="22"/>
        <v>0</v>
      </c>
      <c r="H66" s="27">
        <f t="shared" si="22"/>
        <v>9590.9000000000015</v>
      </c>
      <c r="I66" s="27">
        <f t="shared" si="22"/>
        <v>0</v>
      </c>
    </row>
    <row r="67" spans="1:256" s="7" customFormat="1">
      <c r="A67" s="57" t="s">
        <v>33</v>
      </c>
      <c r="B67" s="54"/>
      <c r="C67" s="44">
        <v>2022</v>
      </c>
      <c r="D67" s="27">
        <f>SUM(E67:I67)</f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  <c r="IV67" s="5"/>
    </row>
    <row r="68" spans="1:256" s="7" customFormat="1">
      <c r="A68" s="58"/>
      <c r="B68" s="55"/>
      <c r="C68" s="44">
        <v>2023</v>
      </c>
      <c r="D68" s="27">
        <f>SUM(E68:I68)</f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  <c r="IV68" s="5"/>
    </row>
    <row r="69" spans="1:256" s="7" customFormat="1">
      <c r="A69" s="59"/>
      <c r="B69" s="56"/>
      <c r="C69" s="44" t="s">
        <v>18</v>
      </c>
      <c r="D69" s="27">
        <f t="shared" ref="D69:I69" si="23">SUM(D67:D68)</f>
        <v>0</v>
      </c>
      <c r="E69" s="27">
        <f t="shared" si="23"/>
        <v>0</v>
      </c>
      <c r="F69" s="27">
        <f t="shared" si="23"/>
        <v>0</v>
      </c>
      <c r="G69" s="27">
        <f t="shared" si="23"/>
        <v>0</v>
      </c>
      <c r="H69" s="27">
        <f t="shared" si="23"/>
        <v>0</v>
      </c>
      <c r="I69" s="27">
        <f t="shared" si="23"/>
        <v>0</v>
      </c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5"/>
    </row>
    <row r="70" spans="1:256" s="7" customFormat="1">
      <c r="A70" s="57" t="s">
        <v>0</v>
      </c>
      <c r="B70" s="54"/>
      <c r="C70" s="44">
        <v>2022</v>
      </c>
      <c r="D70" s="27">
        <f>SUM(E70:I70)</f>
        <v>650.70000000000005</v>
      </c>
      <c r="E70" s="27">
        <v>0</v>
      </c>
      <c r="F70" s="27">
        <v>0</v>
      </c>
      <c r="G70" s="27">
        <v>0</v>
      </c>
      <c r="H70" s="27">
        <v>650.70000000000005</v>
      </c>
      <c r="I70" s="27">
        <v>0</v>
      </c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  <c r="IU70" s="5"/>
      <c r="IV70" s="5"/>
    </row>
    <row r="71" spans="1:256" s="7" customFormat="1">
      <c r="A71" s="58"/>
      <c r="B71" s="55"/>
      <c r="C71" s="44">
        <v>2023</v>
      </c>
      <c r="D71" s="27">
        <f>SUM(E71:I71)</f>
        <v>45</v>
      </c>
      <c r="E71" s="27">
        <v>0</v>
      </c>
      <c r="F71" s="27">
        <v>0</v>
      </c>
      <c r="G71" s="27">
        <v>0</v>
      </c>
      <c r="H71" s="27">
        <v>45</v>
      </c>
      <c r="I71" s="27">
        <v>0</v>
      </c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  <c r="IT71" s="5"/>
      <c r="IU71" s="5"/>
      <c r="IV71" s="5"/>
    </row>
    <row r="72" spans="1:256" s="7" customFormat="1">
      <c r="A72" s="59"/>
      <c r="B72" s="56"/>
      <c r="C72" s="44" t="s">
        <v>18</v>
      </c>
      <c r="D72" s="27">
        <f t="shared" ref="D72:I72" si="24">SUM(D70:D71)</f>
        <v>695.7</v>
      </c>
      <c r="E72" s="27">
        <f t="shared" si="24"/>
        <v>0</v>
      </c>
      <c r="F72" s="27">
        <f t="shared" si="24"/>
        <v>0</v>
      </c>
      <c r="G72" s="27">
        <f t="shared" si="24"/>
        <v>0</v>
      </c>
      <c r="H72" s="27">
        <f t="shared" si="24"/>
        <v>695.7</v>
      </c>
      <c r="I72" s="27">
        <f t="shared" si="24"/>
        <v>0</v>
      </c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  <c r="IT72" s="5"/>
      <c r="IU72" s="5"/>
      <c r="IV72" s="5"/>
    </row>
    <row r="73" spans="1:256" s="7" customFormat="1">
      <c r="A73" s="57" t="s">
        <v>34</v>
      </c>
      <c r="B73" s="54"/>
      <c r="C73" s="44">
        <v>2022</v>
      </c>
      <c r="D73" s="27">
        <f>SUM(E73:I73)</f>
        <v>21635.3</v>
      </c>
      <c r="E73" s="27">
        <v>0</v>
      </c>
      <c r="F73" s="27">
        <v>19904.5</v>
      </c>
      <c r="G73" s="27">
        <v>0</v>
      </c>
      <c r="H73" s="27">
        <v>1730.8</v>
      </c>
      <c r="I73" s="27">
        <v>0</v>
      </c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  <c r="IV73" s="5"/>
    </row>
    <row r="74" spans="1:256" s="7" customFormat="1">
      <c r="A74" s="58"/>
      <c r="B74" s="55"/>
      <c r="C74" s="44">
        <v>2023</v>
      </c>
      <c r="D74" s="27">
        <f>SUM(E74:I74)</f>
        <v>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  <c r="IV74" s="5"/>
    </row>
    <row r="75" spans="1:256" s="7" customFormat="1">
      <c r="A75" s="59"/>
      <c r="B75" s="56"/>
      <c r="C75" s="44" t="s">
        <v>18</v>
      </c>
      <c r="D75" s="27">
        <f t="shared" ref="D75:I75" si="25">SUM(D73:D74)</f>
        <v>21635.3</v>
      </c>
      <c r="E75" s="27">
        <f t="shared" si="25"/>
        <v>0</v>
      </c>
      <c r="F75" s="27">
        <f t="shared" si="25"/>
        <v>19904.5</v>
      </c>
      <c r="G75" s="27">
        <f t="shared" si="25"/>
        <v>0</v>
      </c>
      <c r="H75" s="27">
        <f t="shared" si="25"/>
        <v>1730.8</v>
      </c>
      <c r="I75" s="27">
        <f t="shared" si="25"/>
        <v>0</v>
      </c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</row>
    <row r="76" spans="1:256" s="7" customFormat="1">
      <c r="A76" s="48" t="s">
        <v>35</v>
      </c>
      <c r="B76" s="54"/>
      <c r="C76" s="43">
        <v>2022</v>
      </c>
      <c r="D76" s="18">
        <f t="shared" ref="D76:H77" si="26">D79</f>
        <v>0</v>
      </c>
      <c r="E76" s="18">
        <f t="shared" si="26"/>
        <v>0</v>
      </c>
      <c r="F76" s="18">
        <f t="shared" si="26"/>
        <v>0</v>
      </c>
      <c r="G76" s="18">
        <f t="shared" si="26"/>
        <v>0</v>
      </c>
      <c r="H76" s="18">
        <f t="shared" si="26"/>
        <v>0</v>
      </c>
      <c r="I76" s="18">
        <v>0</v>
      </c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  <c r="IS76" s="5"/>
      <c r="IT76" s="5"/>
      <c r="IU76" s="5"/>
      <c r="IV76" s="5"/>
    </row>
    <row r="77" spans="1:256" s="7" customFormat="1">
      <c r="A77" s="48"/>
      <c r="B77" s="55"/>
      <c r="C77" s="43">
        <v>2023</v>
      </c>
      <c r="D77" s="18">
        <f t="shared" si="26"/>
        <v>7191.3</v>
      </c>
      <c r="E77" s="18">
        <f t="shared" si="26"/>
        <v>0</v>
      </c>
      <c r="F77" s="18">
        <f t="shared" si="26"/>
        <v>0</v>
      </c>
      <c r="G77" s="18">
        <f t="shared" si="26"/>
        <v>0</v>
      </c>
      <c r="H77" s="18">
        <f t="shared" si="26"/>
        <v>7191.3</v>
      </c>
      <c r="I77" s="18">
        <f>I80</f>
        <v>0</v>
      </c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  <c r="IJ77" s="5"/>
      <c r="IK77" s="5"/>
      <c r="IL77" s="5"/>
      <c r="IM77" s="5"/>
      <c r="IN77" s="5"/>
      <c r="IO77" s="5"/>
      <c r="IP77" s="5"/>
      <c r="IQ77" s="5"/>
      <c r="IR77" s="5"/>
      <c r="IS77" s="5"/>
      <c r="IT77" s="5"/>
      <c r="IU77" s="5"/>
      <c r="IV77" s="5"/>
    </row>
    <row r="78" spans="1:256" s="7" customFormat="1">
      <c r="A78" s="48"/>
      <c r="B78" s="56"/>
      <c r="C78" s="43" t="s">
        <v>18</v>
      </c>
      <c r="D78" s="18">
        <f t="shared" ref="D78:I78" si="27">SUM(D76:D77)</f>
        <v>7191.3</v>
      </c>
      <c r="E78" s="18">
        <f t="shared" si="27"/>
        <v>0</v>
      </c>
      <c r="F78" s="18">
        <f t="shared" si="27"/>
        <v>0</v>
      </c>
      <c r="G78" s="18">
        <f t="shared" si="27"/>
        <v>0</v>
      </c>
      <c r="H78" s="18">
        <f t="shared" si="27"/>
        <v>7191.3</v>
      </c>
      <c r="I78" s="18">
        <f t="shared" si="27"/>
        <v>0</v>
      </c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  <c r="II78" s="5"/>
      <c r="IJ78" s="5"/>
      <c r="IK78" s="5"/>
      <c r="IL78" s="5"/>
      <c r="IM78" s="5"/>
      <c r="IN78" s="5"/>
      <c r="IO78" s="5"/>
      <c r="IP78" s="5"/>
      <c r="IQ78" s="5"/>
      <c r="IR78" s="5"/>
      <c r="IS78" s="5"/>
      <c r="IT78" s="5"/>
      <c r="IU78" s="5"/>
      <c r="IV78" s="5"/>
    </row>
    <row r="79" spans="1:256" s="7" customFormat="1">
      <c r="A79" s="57" t="s">
        <v>36</v>
      </c>
      <c r="B79" s="54"/>
      <c r="C79" s="44">
        <v>2022</v>
      </c>
      <c r="D79" s="27">
        <f>SUM(E79:I79)</f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  <c r="II79" s="5"/>
      <c r="IJ79" s="5"/>
      <c r="IK79" s="5"/>
      <c r="IL79" s="5"/>
      <c r="IM79" s="5"/>
      <c r="IN79" s="5"/>
      <c r="IO79" s="5"/>
      <c r="IP79" s="5"/>
      <c r="IQ79" s="5"/>
      <c r="IR79" s="5"/>
      <c r="IS79" s="5"/>
      <c r="IT79" s="5"/>
      <c r="IU79" s="5"/>
      <c r="IV79" s="5"/>
    </row>
    <row r="80" spans="1:256" s="7" customFormat="1" ht="13.5" customHeight="1">
      <c r="A80" s="58"/>
      <c r="B80" s="55"/>
      <c r="C80" s="44">
        <v>2023</v>
      </c>
      <c r="D80" s="27">
        <f>SUM(E80:I80)</f>
        <v>7191.3</v>
      </c>
      <c r="E80" s="27">
        <v>0</v>
      </c>
      <c r="F80" s="27">
        <v>0</v>
      </c>
      <c r="G80" s="27">
        <v>0</v>
      </c>
      <c r="H80" s="27">
        <v>7191.3</v>
      </c>
      <c r="I80" s="27">
        <v>0</v>
      </c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  <c r="IE80" s="5"/>
      <c r="IF80" s="5"/>
      <c r="IG80" s="5"/>
      <c r="IH80" s="5"/>
      <c r="II80" s="5"/>
      <c r="IJ80" s="5"/>
      <c r="IK80" s="5"/>
      <c r="IL80" s="5"/>
      <c r="IM80" s="5"/>
      <c r="IN80" s="5"/>
      <c r="IO80" s="5"/>
      <c r="IP80" s="5"/>
      <c r="IQ80" s="5"/>
      <c r="IR80" s="5"/>
      <c r="IS80" s="5"/>
      <c r="IT80" s="5"/>
      <c r="IU80" s="5"/>
      <c r="IV80" s="5"/>
    </row>
    <row r="81" spans="1:256" s="7" customFormat="1" ht="18" customHeight="1">
      <c r="A81" s="59"/>
      <c r="B81" s="56"/>
      <c r="C81" s="44" t="s">
        <v>18</v>
      </c>
      <c r="D81" s="27">
        <f t="shared" ref="D81:I81" si="28">SUM(D79:D80)</f>
        <v>7191.3</v>
      </c>
      <c r="E81" s="27">
        <f t="shared" si="28"/>
        <v>0</v>
      </c>
      <c r="F81" s="27">
        <f t="shared" si="28"/>
        <v>0</v>
      </c>
      <c r="G81" s="27">
        <f t="shared" si="28"/>
        <v>0</v>
      </c>
      <c r="H81" s="27">
        <f t="shared" si="28"/>
        <v>7191.3</v>
      </c>
      <c r="I81" s="27">
        <f t="shared" si="28"/>
        <v>0</v>
      </c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  <c r="IG81" s="5"/>
      <c r="IH81" s="5"/>
      <c r="II81" s="5"/>
      <c r="IJ81" s="5"/>
      <c r="IK81" s="5"/>
      <c r="IL81" s="5"/>
      <c r="IM81" s="5"/>
      <c r="IN81" s="5"/>
      <c r="IO81" s="5"/>
      <c r="IP81" s="5"/>
      <c r="IQ81" s="5"/>
      <c r="IR81" s="5"/>
      <c r="IS81" s="5"/>
      <c r="IT81" s="5"/>
      <c r="IU81" s="5"/>
      <c r="IV81" s="5"/>
    </row>
    <row r="82" spans="1:256" s="7" customFormat="1" ht="18" customHeight="1">
      <c r="A82" s="48" t="s">
        <v>37</v>
      </c>
      <c r="B82" s="54"/>
      <c r="C82" s="43">
        <v>2022</v>
      </c>
      <c r="D82" s="18">
        <f t="shared" ref="D82:H83" si="29">D85</f>
        <v>0</v>
      </c>
      <c r="E82" s="18">
        <f t="shared" si="29"/>
        <v>0</v>
      </c>
      <c r="F82" s="18">
        <f t="shared" si="29"/>
        <v>0</v>
      </c>
      <c r="G82" s="18">
        <f t="shared" si="29"/>
        <v>0</v>
      </c>
      <c r="H82" s="18">
        <f t="shared" si="29"/>
        <v>0</v>
      </c>
      <c r="I82" s="18">
        <v>0</v>
      </c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  <c r="IG82" s="5"/>
      <c r="IH82" s="5"/>
      <c r="II82" s="5"/>
      <c r="IJ82" s="5"/>
      <c r="IK82" s="5"/>
      <c r="IL82" s="5"/>
      <c r="IM82" s="5"/>
      <c r="IN82" s="5"/>
      <c r="IO82" s="5"/>
      <c r="IP82" s="5"/>
      <c r="IQ82" s="5"/>
      <c r="IR82" s="5"/>
      <c r="IS82" s="5"/>
      <c r="IT82" s="5"/>
      <c r="IU82" s="5"/>
      <c r="IV82" s="5"/>
    </row>
    <row r="83" spans="1:256" s="7" customFormat="1" ht="18" customHeight="1">
      <c r="A83" s="48"/>
      <c r="B83" s="55"/>
      <c r="C83" s="43">
        <v>2023</v>
      </c>
      <c r="D83" s="18">
        <f t="shared" si="29"/>
        <v>0</v>
      </c>
      <c r="E83" s="18">
        <f t="shared" si="29"/>
        <v>0</v>
      </c>
      <c r="F83" s="18">
        <f t="shared" si="29"/>
        <v>0</v>
      </c>
      <c r="G83" s="18">
        <f t="shared" si="29"/>
        <v>0</v>
      </c>
      <c r="H83" s="18">
        <f t="shared" si="29"/>
        <v>0</v>
      </c>
      <c r="I83" s="18">
        <f>I86</f>
        <v>0</v>
      </c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  <c r="II83" s="5"/>
      <c r="IJ83" s="5"/>
      <c r="IK83" s="5"/>
      <c r="IL83" s="5"/>
      <c r="IM83" s="5"/>
      <c r="IN83" s="5"/>
      <c r="IO83" s="5"/>
      <c r="IP83" s="5"/>
      <c r="IQ83" s="5"/>
      <c r="IR83" s="5"/>
      <c r="IS83" s="5"/>
      <c r="IT83" s="5"/>
      <c r="IU83" s="5"/>
      <c r="IV83" s="5"/>
    </row>
    <row r="84" spans="1:256" s="7" customFormat="1" ht="45" customHeight="1">
      <c r="A84" s="48"/>
      <c r="B84" s="56"/>
      <c r="C84" s="43" t="s">
        <v>18</v>
      </c>
      <c r="D84" s="18">
        <f t="shared" ref="D84:I84" si="30">SUM(D82:D83)</f>
        <v>0</v>
      </c>
      <c r="E84" s="18">
        <f t="shared" si="30"/>
        <v>0</v>
      </c>
      <c r="F84" s="18">
        <f t="shared" si="30"/>
        <v>0</v>
      </c>
      <c r="G84" s="18">
        <f t="shared" si="30"/>
        <v>0</v>
      </c>
      <c r="H84" s="18">
        <f t="shared" si="30"/>
        <v>0</v>
      </c>
      <c r="I84" s="18">
        <f t="shared" si="30"/>
        <v>0</v>
      </c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  <c r="II84" s="5"/>
      <c r="IJ84" s="5"/>
      <c r="IK84" s="5"/>
      <c r="IL84" s="5"/>
      <c r="IM84" s="5"/>
      <c r="IN84" s="5"/>
      <c r="IO84" s="5"/>
      <c r="IP84" s="5"/>
      <c r="IQ84" s="5"/>
      <c r="IR84" s="5"/>
      <c r="IS84" s="5"/>
      <c r="IT84" s="5"/>
      <c r="IU84" s="5"/>
      <c r="IV84" s="5"/>
    </row>
    <row r="85" spans="1:256" s="7" customFormat="1" ht="18" customHeight="1">
      <c r="A85" s="57" t="s">
        <v>38</v>
      </c>
      <c r="B85" s="54"/>
      <c r="C85" s="44">
        <v>2022</v>
      </c>
      <c r="D85" s="27">
        <f>SUM(E85:I85)</f>
        <v>0</v>
      </c>
      <c r="E85" s="27">
        <v>0</v>
      </c>
      <c r="F85" s="27">
        <v>0</v>
      </c>
      <c r="G85" s="27">
        <v>0</v>
      </c>
      <c r="H85" s="27">
        <v>0</v>
      </c>
      <c r="I85" s="27">
        <v>0</v>
      </c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  <c r="IJ85" s="5"/>
      <c r="IK85" s="5"/>
      <c r="IL85" s="5"/>
      <c r="IM85" s="5"/>
      <c r="IN85" s="5"/>
      <c r="IO85" s="5"/>
      <c r="IP85" s="5"/>
      <c r="IQ85" s="5"/>
      <c r="IR85" s="5"/>
      <c r="IS85" s="5"/>
      <c r="IT85" s="5"/>
      <c r="IU85" s="5"/>
      <c r="IV85" s="5"/>
    </row>
    <row r="86" spans="1:256" s="7" customFormat="1" ht="24" customHeight="1">
      <c r="A86" s="58"/>
      <c r="B86" s="55"/>
      <c r="C86" s="44">
        <v>2023</v>
      </c>
      <c r="D86" s="27">
        <f>SUM(E86:I86)</f>
        <v>0</v>
      </c>
      <c r="E86" s="27">
        <v>0</v>
      </c>
      <c r="F86" s="27">
        <v>0</v>
      </c>
      <c r="G86" s="27">
        <v>0</v>
      </c>
      <c r="H86" s="27">
        <v>0</v>
      </c>
      <c r="I86" s="27">
        <v>0</v>
      </c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  <c r="II86" s="5"/>
      <c r="IJ86" s="5"/>
      <c r="IK86" s="5"/>
      <c r="IL86" s="5"/>
      <c r="IM86" s="5"/>
      <c r="IN86" s="5"/>
      <c r="IO86" s="5"/>
      <c r="IP86" s="5"/>
      <c r="IQ86" s="5"/>
      <c r="IR86" s="5"/>
      <c r="IS86" s="5"/>
      <c r="IT86" s="5"/>
      <c r="IU86" s="5"/>
      <c r="IV86" s="5"/>
    </row>
    <row r="87" spans="1:256" s="7" customFormat="1" ht="33" customHeight="1">
      <c r="A87" s="59"/>
      <c r="B87" s="56"/>
      <c r="C87" s="44" t="s">
        <v>18</v>
      </c>
      <c r="D87" s="27">
        <f t="shared" ref="D87:I87" si="31">SUM(D85:D86)</f>
        <v>0</v>
      </c>
      <c r="E87" s="27">
        <f t="shared" si="31"/>
        <v>0</v>
      </c>
      <c r="F87" s="27">
        <f t="shared" si="31"/>
        <v>0</v>
      </c>
      <c r="G87" s="27">
        <f t="shared" si="31"/>
        <v>0</v>
      </c>
      <c r="H87" s="27">
        <f t="shared" si="31"/>
        <v>0</v>
      </c>
      <c r="I87" s="27">
        <f t="shared" si="31"/>
        <v>0</v>
      </c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  <c r="II87" s="5"/>
      <c r="IJ87" s="5"/>
      <c r="IK87" s="5"/>
      <c r="IL87" s="5"/>
      <c r="IM87" s="5"/>
      <c r="IN87" s="5"/>
      <c r="IO87" s="5"/>
      <c r="IP87" s="5"/>
      <c r="IQ87" s="5"/>
      <c r="IR87" s="5"/>
      <c r="IS87" s="5"/>
      <c r="IT87" s="5"/>
      <c r="IU87" s="5"/>
      <c r="IV87" s="5"/>
    </row>
    <row r="88" spans="1:256" s="7" customFormat="1" ht="18" customHeight="1">
      <c r="A88" s="50" t="s">
        <v>39</v>
      </c>
      <c r="B88" s="62"/>
      <c r="C88" s="45">
        <v>2024</v>
      </c>
      <c r="D88" s="28">
        <f>D92+D100</f>
        <v>14121.7</v>
      </c>
      <c r="E88" s="28">
        <f t="shared" ref="E88:I90" si="32">E92+E100</f>
        <v>0</v>
      </c>
      <c r="F88" s="28">
        <f t="shared" si="32"/>
        <v>0</v>
      </c>
      <c r="G88" s="28">
        <f t="shared" si="32"/>
        <v>0</v>
      </c>
      <c r="H88" s="28">
        <f t="shared" si="32"/>
        <v>14121.7</v>
      </c>
      <c r="I88" s="28">
        <f t="shared" si="32"/>
        <v>0</v>
      </c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  <c r="IJ88" s="5"/>
      <c r="IK88" s="5"/>
      <c r="IL88" s="5"/>
      <c r="IM88" s="5"/>
      <c r="IN88" s="5"/>
      <c r="IO88" s="5"/>
      <c r="IP88" s="5"/>
      <c r="IQ88" s="5"/>
      <c r="IR88" s="5"/>
      <c r="IS88" s="5"/>
      <c r="IT88" s="5"/>
      <c r="IU88" s="5"/>
      <c r="IV88" s="5"/>
    </row>
    <row r="89" spans="1:256" s="7" customFormat="1" ht="18" customHeight="1">
      <c r="A89" s="50"/>
      <c r="B89" s="63"/>
      <c r="C89" s="45">
        <v>2025</v>
      </c>
      <c r="D89" s="28">
        <f>D93+D101</f>
        <v>14121.7</v>
      </c>
      <c r="E89" s="28">
        <f t="shared" si="32"/>
        <v>0</v>
      </c>
      <c r="F89" s="28">
        <f t="shared" si="32"/>
        <v>0</v>
      </c>
      <c r="G89" s="28">
        <f t="shared" si="32"/>
        <v>0</v>
      </c>
      <c r="H89" s="28">
        <f t="shared" si="32"/>
        <v>14121.7</v>
      </c>
      <c r="I89" s="28">
        <f t="shared" si="32"/>
        <v>0</v>
      </c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  <c r="IT89" s="5"/>
      <c r="IU89" s="5"/>
      <c r="IV89" s="5"/>
    </row>
    <row r="90" spans="1:256" s="7" customFormat="1" ht="18" customHeight="1">
      <c r="A90" s="50"/>
      <c r="B90" s="63"/>
      <c r="C90" s="45">
        <v>2026</v>
      </c>
      <c r="D90" s="28">
        <f>D94+D102</f>
        <v>16590</v>
      </c>
      <c r="E90" s="28">
        <f t="shared" si="32"/>
        <v>0</v>
      </c>
      <c r="F90" s="28">
        <f t="shared" si="32"/>
        <v>0</v>
      </c>
      <c r="G90" s="28">
        <f t="shared" si="32"/>
        <v>0</v>
      </c>
      <c r="H90" s="28">
        <f t="shared" si="32"/>
        <v>16590</v>
      </c>
      <c r="I90" s="28">
        <f t="shared" si="32"/>
        <v>0</v>
      </c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  <c r="II90" s="5"/>
      <c r="IJ90" s="5"/>
      <c r="IK90" s="5"/>
      <c r="IL90" s="5"/>
      <c r="IM90" s="5"/>
      <c r="IN90" s="5"/>
      <c r="IO90" s="5"/>
      <c r="IP90" s="5"/>
      <c r="IQ90" s="5"/>
      <c r="IR90" s="5"/>
      <c r="IS90" s="5"/>
      <c r="IT90" s="5"/>
      <c r="IU90" s="5"/>
      <c r="IV90" s="5"/>
    </row>
    <row r="91" spans="1:256" s="7" customFormat="1" ht="18" customHeight="1">
      <c r="A91" s="50"/>
      <c r="B91" s="64"/>
      <c r="C91" s="45" t="s">
        <v>18</v>
      </c>
      <c r="D91" s="26">
        <f>SUM(D88:D90)</f>
        <v>44833.4</v>
      </c>
      <c r="E91" s="26">
        <f t="shared" ref="E91:I91" si="33">SUM(E88:E90)</f>
        <v>0</v>
      </c>
      <c r="F91" s="26">
        <f t="shared" si="33"/>
        <v>0</v>
      </c>
      <c r="G91" s="26">
        <f t="shared" si="33"/>
        <v>0</v>
      </c>
      <c r="H91" s="26">
        <f t="shared" si="33"/>
        <v>44833.4</v>
      </c>
      <c r="I91" s="26">
        <f t="shared" si="33"/>
        <v>0</v>
      </c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  <c r="IJ91" s="5"/>
      <c r="IK91" s="5"/>
      <c r="IL91" s="5"/>
      <c r="IM91" s="5"/>
      <c r="IN91" s="5"/>
      <c r="IO91" s="5"/>
      <c r="IP91" s="5"/>
      <c r="IQ91" s="5"/>
      <c r="IR91" s="5"/>
      <c r="IS91" s="5"/>
      <c r="IT91" s="5"/>
      <c r="IU91" s="5"/>
      <c r="IV91" s="5"/>
    </row>
    <row r="92" spans="1:256" s="7" customFormat="1" ht="24.75" customHeight="1">
      <c r="A92" s="48" t="s">
        <v>40</v>
      </c>
      <c r="B92" s="54"/>
      <c r="C92" s="43">
        <v>2024</v>
      </c>
      <c r="D92" s="18">
        <f t="shared" ref="D92:I94" si="34">D96</f>
        <v>9980</v>
      </c>
      <c r="E92" s="18">
        <f t="shared" si="34"/>
        <v>0</v>
      </c>
      <c r="F92" s="18">
        <f t="shared" si="34"/>
        <v>0</v>
      </c>
      <c r="G92" s="18">
        <f t="shared" si="34"/>
        <v>0</v>
      </c>
      <c r="H92" s="18">
        <f t="shared" si="34"/>
        <v>9980</v>
      </c>
      <c r="I92" s="18">
        <v>0</v>
      </c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  <c r="IM92" s="5"/>
      <c r="IN92" s="5"/>
      <c r="IO92" s="5"/>
      <c r="IP92" s="5"/>
      <c r="IQ92" s="5"/>
      <c r="IR92" s="5"/>
      <c r="IS92" s="5"/>
      <c r="IT92" s="5"/>
      <c r="IU92" s="5"/>
      <c r="IV92" s="5"/>
    </row>
    <row r="93" spans="1:256" s="7" customFormat="1" ht="24.75" customHeight="1">
      <c r="A93" s="48"/>
      <c r="B93" s="55"/>
      <c r="C93" s="43">
        <v>2025</v>
      </c>
      <c r="D93" s="18">
        <f>D97</f>
        <v>9980</v>
      </c>
      <c r="E93" s="18">
        <f t="shared" si="34"/>
        <v>0</v>
      </c>
      <c r="F93" s="18">
        <f t="shared" si="34"/>
        <v>0</v>
      </c>
      <c r="G93" s="18">
        <f t="shared" si="34"/>
        <v>0</v>
      </c>
      <c r="H93" s="18">
        <f t="shared" si="34"/>
        <v>9980</v>
      </c>
      <c r="I93" s="18">
        <f>I97</f>
        <v>0</v>
      </c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  <c r="II93" s="5"/>
      <c r="IJ93" s="5"/>
      <c r="IK93" s="5"/>
      <c r="IL93" s="5"/>
      <c r="IM93" s="5"/>
      <c r="IN93" s="5"/>
      <c r="IO93" s="5"/>
      <c r="IP93" s="5"/>
      <c r="IQ93" s="5"/>
      <c r="IR93" s="5"/>
      <c r="IS93" s="5"/>
      <c r="IT93" s="5"/>
      <c r="IU93" s="5"/>
      <c r="IV93" s="5"/>
    </row>
    <row r="94" spans="1:256" s="7" customFormat="1" ht="22.5" customHeight="1">
      <c r="A94" s="48"/>
      <c r="B94" s="55"/>
      <c r="C94" s="43">
        <v>2026</v>
      </c>
      <c r="D94" s="18">
        <f>D98</f>
        <v>9980</v>
      </c>
      <c r="E94" s="18">
        <f t="shared" si="34"/>
        <v>0</v>
      </c>
      <c r="F94" s="18">
        <f t="shared" si="34"/>
        <v>0</v>
      </c>
      <c r="G94" s="18">
        <f t="shared" si="34"/>
        <v>0</v>
      </c>
      <c r="H94" s="18">
        <f t="shared" si="34"/>
        <v>9980</v>
      </c>
      <c r="I94" s="18">
        <f t="shared" si="34"/>
        <v>0</v>
      </c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  <c r="II94" s="5"/>
      <c r="IJ94" s="5"/>
      <c r="IK94" s="5"/>
      <c r="IL94" s="5"/>
      <c r="IM94" s="5"/>
      <c r="IN94" s="5"/>
      <c r="IO94" s="5"/>
      <c r="IP94" s="5"/>
      <c r="IQ94" s="5"/>
      <c r="IR94" s="5"/>
      <c r="IS94" s="5"/>
      <c r="IT94" s="5"/>
      <c r="IU94" s="5"/>
      <c r="IV94" s="5"/>
    </row>
    <row r="95" spans="1:256" s="7" customFormat="1" ht="23.25" customHeight="1">
      <c r="A95" s="48"/>
      <c r="B95" s="56"/>
      <c r="C95" s="43" t="s">
        <v>18</v>
      </c>
      <c r="D95" s="18">
        <f>SUM(D92:D94)</f>
        <v>29940</v>
      </c>
      <c r="E95" s="18">
        <f t="shared" ref="E95:I95" si="35">SUM(E92:E94)</f>
        <v>0</v>
      </c>
      <c r="F95" s="18">
        <f t="shared" si="35"/>
        <v>0</v>
      </c>
      <c r="G95" s="18">
        <f t="shared" si="35"/>
        <v>0</v>
      </c>
      <c r="H95" s="18">
        <f t="shared" si="35"/>
        <v>29940</v>
      </c>
      <c r="I95" s="18">
        <f t="shared" si="35"/>
        <v>0</v>
      </c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  <c r="IP95" s="5"/>
      <c r="IQ95" s="5"/>
      <c r="IR95" s="5"/>
      <c r="IS95" s="5"/>
      <c r="IT95" s="5"/>
      <c r="IU95" s="5"/>
      <c r="IV95" s="5"/>
    </row>
    <row r="96" spans="1:256" s="7" customFormat="1" ht="18" customHeight="1">
      <c r="A96" s="57" t="s">
        <v>0</v>
      </c>
      <c r="B96" s="54"/>
      <c r="C96" s="44">
        <v>2024</v>
      </c>
      <c r="D96" s="27">
        <f>SUM(E96:I96)</f>
        <v>9980</v>
      </c>
      <c r="E96" s="27">
        <v>0</v>
      </c>
      <c r="F96" s="27">
        <v>0</v>
      </c>
      <c r="G96" s="27">
        <v>0</v>
      </c>
      <c r="H96" s="27">
        <v>9980</v>
      </c>
      <c r="I96" s="27">
        <v>0</v>
      </c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  <c r="IH96" s="5"/>
      <c r="II96" s="5"/>
      <c r="IJ96" s="5"/>
      <c r="IK96" s="5"/>
      <c r="IL96" s="5"/>
      <c r="IM96" s="5"/>
      <c r="IN96" s="5"/>
      <c r="IO96" s="5"/>
      <c r="IP96" s="5"/>
      <c r="IQ96" s="5"/>
      <c r="IR96" s="5"/>
      <c r="IS96" s="5"/>
      <c r="IT96" s="5"/>
      <c r="IU96" s="5"/>
      <c r="IV96" s="5"/>
    </row>
    <row r="97" spans="1:256" s="7" customFormat="1" ht="18" customHeight="1">
      <c r="A97" s="58"/>
      <c r="B97" s="55"/>
      <c r="C97" s="44">
        <v>2025</v>
      </c>
      <c r="D97" s="27">
        <f>SUM(E97:I97)</f>
        <v>9980</v>
      </c>
      <c r="E97" s="27">
        <v>0</v>
      </c>
      <c r="F97" s="27">
        <v>0</v>
      </c>
      <c r="G97" s="27">
        <v>0</v>
      </c>
      <c r="H97" s="27">
        <v>9980</v>
      </c>
      <c r="I97" s="27">
        <v>0</v>
      </c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  <c r="IE97" s="5"/>
      <c r="IF97" s="5"/>
      <c r="IG97" s="5"/>
      <c r="IH97" s="5"/>
      <c r="II97" s="5"/>
      <c r="IJ97" s="5"/>
      <c r="IK97" s="5"/>
      <c r="IL97" s="5"/>
      <c r="IM97" s="5"/>
      <c r="IN97" s="5"/>
      <c r="IO97" s="5"/>
      <c r="IP97" s="5"/>
      <c r="IQ97" s="5"/>
      <c r="IR97" s="5"/>
      <c r="IS97" s="5"/>
      <c r="IT97" s="5"/>
      <c r="IU97" s="5"/>
      <c r="IV97" s="5"/>
    </row>
    <row r="98" spans="1:256" s="7" customFormat="1" ht="18" customHeight="1">
      <c r="A98" s="58"/>
      <c r="B98" s="55"/>
      <c r="C98" s="44">
        <v>2026</v>
      </c>
      <c r="D98" s="27">
        <f>SUM(E98:I98)</f>
        <v>9980</v>
      </c>
      <c r="E98" s="27">
        <v>0</v>
      </c>
      <c r="F98" s="27">
        <v>0</v>
      </c>
      <c r="G98" s="27">
        <v>0</v>
      </c>
      <c r="H98" s="27">
        <v>9980</v>
      </c>
      <c r="I98" s="27">
        <v>0</v>
      </c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  <c r="II98" s="5"/>
      <c r="IJ98" s="5"/>
      <c r="IK98" s="5"/>
      <c r="IL98" s="5"/>
      <c r="IM98" s="5"/>
      <c r="IN98" s="5"/>
      <c r="IO98" s="5"/>
      <c r="IP98" s="5"/>
      <c r="IQ98" s="5"/>
      <c r="IR98" s="5"/>
      <c r="IS98" s="5"/>
      <c r="IT98" s="5"/>
      <c r="IU98" s="5"/>
      <c r="IV98" s="5"/>
    </row>
    <row r="99" spans="1:256" s="7" customFormat="1" ht="18" customHeight="1">
      <c r="A99" s="59"/>
      <c r="B99" s="56"/>
      <c r="C99" s="44" t="s">
        <v>18</v>
      </c>
      <c r="D99" s="27">
        <f>SUM(D96:D98)</f>
        <v>29940</v>
      </c>
      <c r="E99" s="27">
        <f t="shared" ref="E99:I99" si="36">SUM(E96:E98)</f>
        <v>0</v>
      </c>
      <c r="F99" s="27">
        <f t="shared" si="36"/>
        <v>0</v>
      </c>
      <c r="G99" s="27">
        <f t="shared" si="36"/>
        <v>0</v>
      </c>
      <c r="H99" s="27">
        <f t="shared" si="36"/>
        <v>29940</v>
      </c>
      <c r="I99" s="27">
        <f t="shared" si="36"/>
        <v>0</v>
      </c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  <c r="II99" s="5"/>
      <c r="IJ99" s="5"/>
      <c r="IK99" s="5"/>
      <c r="IL99" s="5"/>
      <c r="IM99" s="5"/>
      <c r="IN99" s="5"/>
      <c r="IO99" s="5"/>
      <c r="IP99" s="5"/>
      <c r="IQ99" s="5"/>
      <c r="IR99" s="5"/>
      <c r="IS99" s="5"/>
      <c r="IT99" s="5"/>
      <c r="IU99" s="5"/>
      <c r="IV99" s="5"/>
    </row>
    <row r="100" spans="1:256" s="7" customFormat="1" ht="18" customHeight="1">
      <c r="A100" s="48" t="s">
        <v>41</v>
      </c>
      <c r="B100" s="54"/>
      <c r="C100" s="43">
        <v>2024</v>
      </c>
      <c r="D100" s="18">
        <f t="shared" ref="D100:I102" si="37">D104</f>
        <v>4141.7</v>
      </c>
      <c r="E100" s="18">
        <f t="shared" si="37"/>
        <v>0</v>
      </c>
      <c r="F100" s="18">
        <f t="shared" si="37"/>
        <v>0</v>
      </c>
      <c r="G100" s="18">
        <f t="shared" si="37"/>
        <v>0</v>
      </c>
      <c r="H100" s="18">
        <f t="shared" si="37"/>
        <v>4141.7</v>
      </c>
      <c r="I100" s="18">
        <v>0</v>
      </c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  <c r="II100" s="5"/>
      <c r="IJ100" s="5"/>
      <c r="IK100" s="5"/>
      <c r="IL100" s="5"/>
      <c r="IM100" s="5"/>
      <c r="IN100" s="5"/>
      <c r="IO100" s="5"/>
      <c r="IP100" s="5"/>
      <c r="IQ100" s="5"/>
      <c r="IR100" s="5"/>
      <c r="IS100" s="5"/>
      <c r="IT100" s="5"/>
      <c r="IU100" s="5"/>
      <c r="IV100" s="5"/>
    </row>
    <row r="101" spans="1:256" s="7" customFormat="1" ht="18" customHeight="1">
      <c r="A101" s="48"/>
      <c r="B101" s="55"/>
      <c r="C101" s="43">
        <v>2025</v>
      </c>
      <c r="D101" s="18">
        <f>D105</f>
        <v>4141.7</v>
      </c>
      <c r="E101" s="18">
        <f t="shared" si="37"/>
        <v>0</v>
      </c>
      <c r="F101" s="18">
        <f t="shared" si="37"/>
        <v>0</v>
      </c>
      <c r="G101" s="18">
        <f t="shared" si="37"/>
        <v>0</v>
      </c>
      <c r="H101" s="18">
        <f t="shared" si="37"/>
        <v>4141.7</v>
      </c>
      <c r="I101" s="18">
        <f>I105</f>
        <v>0</v>
      </c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IP101" s="5"/>
      <c r="IQ101" s="5"/>
      <c r="IR101" s="5"/>
      <c r="IS101" s="5"/>
      <c r="IT101" s="5"/>
      <c r="IU101" s="5"/>
      <c r="IV101" s="5"/>
    </row>
    <row r="102" spans="1:256" s="7" customFormat="1" ht="18" customHeight="1">
      <c r="A102" s="48"/>
      <c r="B102" s="55"/>
      <c r="C102" s="43">
        <v>2026</v>
      </c>
      <c r="D102" s="18">
        <f>D106</f>
        <v>6610</v>
      </c>
      <c r="E102" s="18">
        <f t="shared" si="37"/>
        <v>0</v>
      </c>
      <c r="F102" s="18">
        <f t="shared" si="37"/>
        <v>0</v>
      </c>
      <c r="G102" s="18">
        <f t="shared" si="37"/>
        <v>0</v>
      </c>
      <c r="H102" s="18">
        <f t="shared" si="37"/>
        <v>6610</v>
      </c>
      <c r="I102" s="18">
        <f t="shared" si="37"/>
        <v>0</v>
      </c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  <c r="II102" s="5"/>
      <c r="IJ102" s="5"/>
      <c r="IK102" s="5"/>
      <c r="IL102" s="5"/>
      <c r="IM102" s="5"/>
      <c r="IN102" s="5"/>
      <c r="IO102" s="5"/>
      <c r="IP102" s="5"/>
      <c r="IQ102" s="5"/>
      <c r="IR102" s="5"/>
      <c r="IS102" s="5"/>
      <c r="IT102" s="5"/>
      <c r="IU102" s="5"/>
      <c r="IV102" s="5"/>
    </row>
    <row r="103" spans="1:256" s="7" customFormat="1" ht="36" customHeight="1">
      <c r="A103" s="48"/>
      <c r="B103" s="56"/>
      <c r="C103" s="43" t="s">
        <v>18</v>
      </c>
      <c r="D103" s="18">
        <f>SUM(D100:D102)</f>
        <v>14893.4</v>
      </c>
      <c r="E103" s="18">
        <f t="shared" ref="E103:I103" si="38">SUM(E100:E102)</f>
        <v>0</v>
      </c>
      <c r="F103" s="18">
        <f t="shared" si="38"/>
        <v>0</v>
      </c>
      <c r="G103" s="18">
        <f t="shared" si="38"/>
        <v>0</v>
      </c>
      <c r="H103" s="18">
        <f t="shared" si="38"/>
        <v>14893.4</v>
      </c>
      <c r="I103" s="18">
        <f t="shared" si="38"/>
        <v>0</v>
      </c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  <c r="IG103" s="5"/>
      <c r="IH103" s="5"/>
      <c r="II103" s="5"/>
      <c r="IJ103" s="5"/>
      <c r="IK103" s="5"/>
      <c r="IL103" s="5"/>
      <c r="IM103" s="5"/>
      <c r="IN103" s="5"/>
      <c r="IO103" s="5"/>
      <c r="IP103" s="5"/>
      <c r="IQ103" s="5"/>
      <c r="IR103" s="5"/>
      <c r="IS103" s="5"/>
      <c r="IT103" s="5"/>
      <c r="IU103" s="5"/>
      <c r="IV103" s="5"/>
    </row>
    <row r="104" spans="1:256" s="7" customFormat="1" ht="18" customHeight="1">
      <c r="A104" s="57" t="s">
        <v>36</v>
      </c>
      <c r="B104" s="54"/>
      <c r="C104" s="44">
        <v>2024</v>
      </c>
      <c r="D104" s="27">
        <f>SUM(E104:I104)</f>
        <v>4141.7</v>
      </c>
      <c r="E104" s="27">
        <v>0</v>
      </c>
      <c r="F104" s="27">
        <v>0</v>
      </c>
      <c r="G104" s="27">
        <v>0</v>
      </c>
      <c r="H104" s="27">
        <v>4141.7</v>
      </c>
      <c r="I104" s="27">
        <v>0</v>
      </c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7" customFormat="1" ht="18" customHeight="1">
      <c r="A105" s="58"/>
      <c r="B105" s="55"/>
      <c r="C105" s="44">
        <v>2025</v>
      </c>
      <c r="D105" s="27">
        <f>SUM(E105:I105)</f>
        <v>4141.7</v>
      </c>
      <c r="E105" s="27">
        <v>0</v>
      </c>
      <c r="F105" s="27">
        <v>0</v>
      </c>
      <c r="G105" s="27">
        <v>0</v>
      </c>
      <c r="H105" s="27">
        <v>4141.7</v>
      </c>
      <c r="I105" s="27">
        <v>0</v>
      </c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  <c r="IE105" s="5"/>
      <c r="IF105" s="5"/>
      <c r="IG105" s="5"/>
      <c r="IH105" s="5"/>
      <c r="II105" s="5"/>
      <c r="IJ105" s="5"/>
      <c r="IK105" s="5"/>
      <c r="IL105" s="5"/>
      <c r="IM105" s="5"/>
      <c r="IN105" s="5"/>
      <c r="IO105" s="5"/>
      <c r="IP105" s="5"/>
      <c r="IQ105" s="5"/>
      <c r="IR105" s="5"/>
      <c r="IS105" s="5"/>
      <c r="IT105" s="5"/>
      <c r="IU105" s="5"/>
      <c r="IV105" s="5"/>
    </row>
    <row r="106" spans="1:256" s="7" customFormat="1" ht="18" customHeight="1">
      <c r="A106" s="58"/>
      <c r="B106" s="55"/>
      <c r="C106" s="44">
        <v>2026</v>
      </c>
      <c r="D106" s="27">
        <f>SUM(E106:I106)</f>
        <v>6610</v>
      </c>
      <c r="E106" s="27">
        <v>0</v>
      </c>
      <c r="F106" s="27">
        <v>0</v>
      </c>
      <c r="G106" s="27">
        <v>0</v>
      </c>
      <c r="H106" s="27">
        <v>6610</v>
      </c>
      <c r="I106" s="27">
        <v>0</v>
      </c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07" spans="1:256" s="7" customFormat="1" ht="18" customHeight="1">
      <c r="A107" s="59"/>
      <c r="B107" s="56"/>
      <c r="C107" s="44" t="s">
        <v>18</v>
      </c>
      <c r="D107" s="27">
        <f>SUM(D104:D106)</f>
        <v>14893.4</v>
      </c>
      <c r="E107" s="27">
        <f t="shared" ref="E107:I107" si="39">SUM(E104:E106)</f>
        <v>0</v>
      </c>
      <c r="F107" s="27">
        <f t="shared" si="39"/>
        <v>0</v>
      </c>
      <c r="G107" s="27">
        <f t="shared" si="39"/>
        <v>0</v>
      </c>
      <c r="H107" s="27">
        <f t="shared" si="39"/>
        <v>14893.4</v>
      </c>
      <c r="I107" s="27">
        <f t="shared" si="39"/>
        <v>0</v>
      </c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  <c r="IA107" s="5"/>
      <c r="IB107" s="5"/>
      <c r="IC107" s="5"/>
      <c r="ID107" s="5"/>
      <c r="IE107" s="5"/>
      <c r="IF107" s="5"/>
      <c r="IG107" s="5"/>
      <c r="IH107" s="5"/>
      <c r="II107" s="5"/>
      <c r="IJ107" s="5"/>
      <c r="IK107" s="5"/>
      <c r="IL107" s="5"/>
      <c r="IM107" s="5"/>
      <c r="IN107" s="5"/>
      <c r="IO107" s="5"/>
      <c r="IP107" s="5"/>
      <c r="IQ107" s="5"/>
      <c r="IR107" s="5"/>
      <c r="IS107" s="5"/>
      <c r="IT107" s="5"/>
      <c r="IU107" s="5"/>
      <c r="IV107" s="5"/>
    </row>
    <row r="108" spans="1:256" s="7" customFormat="1" ht="18" customHeight="1">
      <c r="A108" s="50" t="s">
        <v>42</v>
      </c>
      <c r="B108" s="62"/>
      <c r="C108" s="45">
        <v>2024</v>
      </c>
      <c r="D108" s="28">
        <f>D112+D124+D132</f>
        <v>19994.5</v>
      </c>
      <c r="E108" s="28">
        <f t="shared" ref="E108:I110" si="40">E112+E124+E132</f>
        <v>729.8</v>
      </c>
      <c r="F108" s="28">
        <f t="shared" si="40"/>
        <v>17865</v>
      </c>
      <c r="G108" s="28">
        <f t="shared" si="40"/>
        <v>0</v>
      </c>
      <c r="H108" s="28">
        <f t="shared" si="40"/>
        <v>1399.7</v>
      </c>
      <c r="I108" s="28">
        <f t="shared" si="40"/>
        <v>0</v>
      </c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  <c r="HP108" s="5"/>
      <c r="HQ108" s="5"/>
      <c r="HR108" s="5"/>
      <c r="HS108" s="5"/>
      <c r="HT108" s="5"/>
      <c r="HU108" s="5"/>
      <c r="HV108" s="5"/>
      <c r="HW108" s="5"/>
      <c r="HX108" s="5"/>
      <c r="HY108" s="5"/>
      <c r="HZ108" s="5"/>
      <c r="IA108" s="5"/>
      <c r="IB108" s="5"/>
      <c r="IC108" s="5"/>
      <c r="ID108" s="5"/>
      <c r="IE108" s="5"/>
      <c r="IF108" s="5"/>
      <c r="IG108" s="5"/>
      <c r="IH108" s="5"/>
      <c r="II108" s="5"/>
      <c r="IJ108" s="5"/>
      <c r="IK108" s="5"/>
      <c r="IL108" s="5"/>
      <c r="IM108" s="5"/>
      <c r="IN108" s="5"/>
      <c r="IO108" s="5"/>
      <c r="IP108" s="5"/>
      <c r="IQ108" s="5"/>
      <c r="IR108" s="5"/>
      <c r="IS108" s="5"/>
      <c r="IT108" s="5"/>
      <c r="IU108" s="5"/>
      <c r="IV108" s="5"/>
    </row>
    <row r="109" spans="1:256" s="7" customFormat="1" ht="18" customHeight="1">
      <c r="A109" s="50"/>
      <c r="B109" s="63"/>
      <c r="C109" s="45">
        <v>2025</v>
      </c>
      <c r="D109" s="28">
        <f>D113+D125+D133</f>
        <v>38427.300000000003</v>
      </c>
      <c r="E109" s="28">
        <f t="shared" si="40"/>
        <v>0</v>
      </c>
      <c r="F109" s="28">
        <f t="shared" si="40"/>
        <v>35737.300000000003</v>
      </c>
      <c r="G109" s="28">
        <f t="shared" si="40"/>
        <v>0</v>
      </c>
      <c r="H109" s="28">
        <f t="shared" si="40"/>
        <v>2690</v>
      </c>
      <c r="I109" s="28">
        <f t="shared" si="40"/>
        <v>0</v>
      </c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  <c r="HT109" s="5"/>
      <c r="HU109" s="5"/>
      <c r="HV109" s="5"/>
      <c r="HW109" s="5"/>
      <c r="HX109" s="5"/>
      <c r="HY109" s="5"/>
      <c r="HZ109" s="5"/>
      <c r="IA109" s="5"/>
      <c r="IB109" s="5"/>
      <c r="IC109" s="5"/>
      <c r="ID109" s="5"/>
      <c r="IE109" s="5"/>
      <c r="IF109" s="5"/>
      <c r="IG109" s="5"/>
      <c r="IH109" s="5"/>
      <c r="II109" s="5"/>
      <c r="IJ109" s="5"/>
      <c r="IK109" s="5"/>
      <c r="IL109" s="5"/>
      <c r="IM109" s="5"/>
      <c r="IN109" s="5"/>
      <c r="IO109" s="5"/>
      <c r="IP109" s="5"/>
      <c r="IQ109" s="5"/>
      <c r="IR109" s="5"/>
      <c r="IS109" s="5"/>
      <c r="IT109" s="5"/>
      <c r="IU109" s="5"/>
      <c r="IV109" s="5"/>
    </row>
    <row r="110" spans="1:256" s="7" customFormat="1" ht="18" customHeight="1">
      <c r="A110" s="50"/>
      <c r="B110" s="63"/>
      <c r="C110" s="45">
        <v>2026</v>
      </c>
      <c r="D110" s="28">
        <f>D114+D126+D134</f>
        <v>2925.2000000000003</v>
      </c>
      <c r="E110" s="28">
        <f t="shared" si="40"/>
        <v>386.4</v>
      </c>
      <c r="F110" s="28">
        <f t="shared" si="40"/>
        <v>2275.5</v>
      </c>
      <c r="G110" s="28">
        <f t="shared" si="40"/>
        <v>0</v>
      </c>
      <c r="H110" s="28">
        <f t="shared" si="40"/>
        <v>263.3</v>
      </c>
      <c r="I110" s="28">
        <f t="shared" si="40"/>
        <v>0</v>
      </c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  <c r="HT110" s="5"/>
      <c r="HU110" s="5"/>
      <c r="HV110" s="5"/>
      <c r="HW110" s="5"/>
      <c r="HX110" s="5"/>
      <c r="HY110" s="5"/>
      <c r="HZ110" s="5"/>
      <c r="IA110" s="5"/>
      <c r="IB110" s="5"/>
      <c r="IC110" s="5"/>
      <c r="ID110" s="5"/>
      <c r="IE110" s="5"/>
      <c r="IF110" s="5"/>
      <c r="IG110" s="5"/>
      <c r="IH110" s="5"/>
      <c r="II110" s="5"/>
      <c r="IJ110" s="5"/>
      <c r="IK110" s="5"/>
      <c r="IL110" s="5"/>
      <c r="IM110" s="5"/>
      <c r="IN110" s="5"/>
      <c r="IO110" s="5"/>
      <c r="IP110" s="5"/>
      <c r="IQ110" s="5"/>
      <c r="IR110" s="5"/>
      <c r="IS110" s="5"/>
      <c r="IT110" s="5"/>
      <c r="IU110" s="5"/>
      <c r="IV110" s="5"/>
    </row>
    <row r="111" spans="1:256" s="7" customFormat="1" ht="18" customHeight="1">
      <c r="A111" s="50"/>
      <c r="B111" s="64"/>
      <c r="C111" s="45" t="s">
        <v>18</v>
      </c>
      <c r="D111" s="26">
        <f>SUM(D108:D110)</f>
        <v>61347</v>
      </c>
      <c r="E111" s="26">
        <f t="shared" ref="E111:I111" si="41">SUM(E108:E110)</f>
        <v>1116.1999999999998</v>
      </c>
      <c r="F111" s="26">
        <f t="shared" si="41"/>
        <v>55877.8</v>
      </c>
      <c r="G111" s="26">
        <f t="shared" si="41"/>
        <v>0</v>
      </c>
      <c r="H111" s="26">
        <f t="shared" si="41"/>
        <v>4353</v>
      </c>
      <c r="I111" s="26">
        <f t="shared" si="41"/>
        <v>0</v>
      </c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  <c r="HT111" s="5"/>
      <c r="HU111" s="5"/>
      <c r="HV111" s="5"/>
      <c r="HW111" s="5"/>
      <c r="HX111" s="5"/>
      <c r="HY111" s="5"/>
      <c r="HZ111" s="5"/>
      <c r="IA111" s="5"/>
      <c r="IB111" s="5"/>
      <c r="IC111" s="5"/>
      <c r="ID111" s="5"/>
      <c r="IE111" s="5"/>
      <c r="IF111" s="5"/>
      <c r="IG111" s="5"/>
      <c r="IH111" s="5"/>
      <c r="II111" s="5"/>
      <c r="IJ111" s="5"/>
      <c r="IK111" s="5"/>
      <c r="IL111" s="5"/>
      <c r="IM111" s="5"/>
      <c r="IN111" s="5"/>
      <c r="IO111" s="5"/>
      <c r="IP111" s="5"/>
      <c r="IQ111" s="5"/>
      <c r="IR111" s="5"/>
      <c r="IS111" s="5"/>
      <c r="IT111" s="5"/>
      <c r="IU111" s="5"/>
      <c r="IV111" s="5"/>
    </row>
    <row r="112" spans="1:256" s="7" customFormat="1" ht="18" customHeight="1">
      <c r="A112" s="48" t="s">
        <v>43</v>
      </c>
      <c r="B112" s="54"/>
      <c r="C112" s="43">
        <v>2024</v>
      </c>
      <c r="D112" s="18">
        <f>D116+D120</f>
        <v>4904.1000000000004</v>
      </c>
      <c r="E112" s="18">
        <f t="shared" ref="E112:I114" si="42">E116+E120</f>
        <v>0</v>
      </c>
      <c r="F112" s="18">
        <f t="shared" si="42"/>
        <v>4560.8</v>
      </c>
      <c r="G112" s="18">
        <f t="shared" si="42"/>
        <v>0</v>
      </c>
      <c r="H112" s="18">
        <f t="shared" si="42"/>
        <v>343.3</v>
      </c>
      <c r="I112" s="18">
        <f t="shared" si="42"/>
        <v>0</v>
      </c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5"/>
      <c r="HQ112" s="5"/>
      <c r="HR112" s="5"/>
      <c r="HS112" s="5"/>
      <c r="HT112" s="5"/>
      <c r="HU112" s="5"/>
      <c r="HV112" s="5"/>
      <c r="HW112" s="5"/>
      <c r="HX112" s="5"/>
      <c r="HY112" s="5"/>
      <c r="HZ112" s="5"/>
      <c r="IA112" s="5"/>
      <c r="IB112" s="5"/>
      <c r="IC112" s="5"/>
      <c r="ID112" s="5"/>
      <c r="IE112" s="5"/>
      <c r="IF112" s="5"/>
      <c r="IG112" s="5"/>
      <c r="IH112" s="5"/>
      <c r="II112" s="5"/>
      <c r="IJ112" s="5"/>
      <c r="IK112" s="5"/>
      <c r="IL112" s="5"/>
      <c r="IM112" s="5"/>
      <c r="IN112" s="5"/>
      <c r="IO112" s="5"/>
      <c r="IP112" s="5"/>
      <c r="IQ112" s="5"/>
      <c r="IR112" s="5"/>
      <c r="IS112" s="5"/>
      <c r="IT112" s="5"/>
      <c r="IU112" s="5"/>
      <c r="IV112" s="5"/>
    </row>
    <row r="113" spans="1:256" s="7" customFormat="1" ht="18" customHeight="1">
      <c r="A113" s="48"/>
      <c r="B113" s="55"/>
      <c r="C113" s="43">
        <v>2025</v>
      </c>
      <c r="D113" s="18">
        <f>D117+D121</f>
        <v>38427.300000000003</v>
      </c>
      <c r="E113" s="18">
        <f t="shared" si="42"/>
        <v>0</v>
      </c>
      <c r="F113" s="18">
        <f t="shared" si="42"/>
        <v>35737.300000000003</v>
      </c>
      <c r="G113" s="18">
        <f t="shared" si="42"/>
        <v>0</v>
      </c>
      <c r="H113" s="18">
        <f t="shared" si="42"/>
        <v>2690</v>
      </c>
      <c r="I113" s="18">
        <f t="shared" si="42"/>
        <v>0</v>
      </c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  <c r="HT113" s="5"/>
      <c r="HU113" s="5"/>
      <c r="HV113" s="5"/>
      <c r="HW113" s="5"/>
      <c r="HX113" s="5"/>
      <c r="HY113" s="5"/>
      <c r="HZ113" s="5"/>
      <c r="IA113" s="5"/>
      <c r="IB113" s="5"/>
      <c r="IC113" s="5"/>
      <c r="ID113" s="5"/>
      <c r="IE113" s="5"/>
      <c r="IF113" s="5"/>
      <c r="IG113" s="5"/>
      <c r="IH113" s="5"/>
      <c r="II113" s="5"/>
      <c r="IJ113" s="5"/>
      <c r="IK113" s="5"/>
      <c r="IL113" s="5"/>
      <c r="IM113" s="5"/>
      <c r="IN113" s="5"/>
      <c r="IO113" s="5"/>
      <c r="IP113" s="5"/>
      <c r="IQ113" s="5"/>
      <c r="IR113" s="5"/>
      <c r="IS113" s="5"/>
      <c r="IT113" s="5"/>
      <c r="IU113" s="5"/>
      <c r="IV113" s="5"/>
    </row>
    <row r="114" spans="1:256" s="7" customFormat="1" ht="18" customHeight="1">
      <c r="A114" s="48"/>
      <c r="B114" s="55"/>
      <c r="C114" s="43">
        <v>2026</v>
      </c>
      <c r="D114" s="18">
        <f>D118+D122</f>
        <v>0</v>
      </c>
      <c r="E114" s="18">
        <f t="shared" si="42"/>
        <v>0</v>
      </c>
      <c r="F114" s="18">
        <f t="shared" si="42"/>
        <v>0</v>
      </c>
      <c r="G114" s="18">
        <f t="shared" si="42"/>
        <v>0</v>
      </c>
      <c r="H114" s="18">
        <f t="shared" si="42"/>
        <v>0</v>
      </c>
      <c r="I114" s="18">
        <f t="shared" si="42"/>
        <v>0</v>
      </c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IA114" s="5"/>
      <c r="IB114" s="5"/>
      <c r="IC114" s="5"/>
      <c r="ID114" s="5"/>
      <c r="IE114" s="5"/>
      <c r="IF114" s="5"/>
      <c r="IG114" s="5"/>
      <c r="IH114" s="5"/>
      <c r="II114" s="5"/>
      <c r="IJ114" s="5"/>
      <c r="IK114" s="5"/>
      <c r="IL114" s="5"/>
      <c r="IM114" s="5"/>
      <c r="IN114" s="5"/>
      <c r="IO114" s="5"/>
      <c r="IP114" s="5"/>
      <c r="IQ114" s="5"/>
      <c r="IR114" s="5"/>
      <c r="IS114" s="5"/>
      <c r="IT114" s="5"/>
      <c r="IU114" s="5"/>
      <c r="IV114" s="5"/>
    </row>
    <row r="115" spans="1:256" s="7" customFormat="1" ht="18" customHeight="1">
      <c r="A115" s="48"/>
      <c r="B115" s="56"/>
      <c r="C115" s="43" t="s">
        <v>18</v>
      </c>
      <c r="D115" s="18">
        <f>SUM(D112:D114)</f>
        <v>43331.4</v>
      </c>
      <c r="E115" s="18">
        <f t="shared" ref="E115:I115" si="43">SUM(E112:E114)</f>
        <v>0</v>
      </c>
      <c r="F115" s="18">
        <f t="shared" si="43"/>
        <v>40298.100000000006</v>
      </c>
      <c r="G115" s="18">
        <f t="shared" si="43"/>
        <v>0</v>
      </c>
      <c r="H115" s="18">
        <f t="shared" si="43"/>
        <v>3033.3</v>
      </c>
      <c r="I115" s="18">
        <f t="shared" si="43"/>
        <v>0</v>
      </c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  <c r="IA115" s="5"/>
      <c r="IB115" s="5"/>
      <c r="IC115" s="5"/>
      <c r="ID115" s="5"/>
      <c r="IE115" s="5"/>
      <c r="IF115" s="5"/>
      <c r="IG115" s="5"/>
      <c r="IH115" s="5"/>
      <c r="II115" s="5"/>
      <c r="IJ115" s="5"/>
      <c r="IK115" s="5"/>
      <c r="IL115" s="5"/>
      <c r="IM115" s="5"/>
      <c r="IN115" s="5"/>
      <c r="IO115" s="5"/>
      <c r="IP115" s="5"/>
      <c r="IQ115" s="5"/>
      <c r="IR115" s="5"/>
      <c r="IS115" s="5"/>
      <c r="IT115" s="5"/>
      <c r="IU115" s="5"/>
      <c r="IV115" s="5"/>
    </row>
    <row r="116" spans="1:256" s="7" customFormat="1" ht="18" customHeight="1">
      <c r="A116" s="57" t="s">
        <v>30</v>
      </c>
      <c r="B116" s="54"/>
      <c r="C116" s="44">
        <v>2024</v>
      </c>
      <c r="D116" s="27">
        <f>SUM(E116:I116)</f>
        <v>4904.1000000000004</v>
      </c>
      <c r="E116" s="27">
        <v>0</v>
      </c>
      <c r="F116" s="27">
        <v>4560.8</v>
      </c>
      <c r="G116" s="27">
        <v>0</v>
      </c>
      <c r="H116" s="27">
        <v>343.3</v>
      </c>
      <c r="I116" s="27">
        <v>0</v>
      </c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  <c r="HT116" s="5"/>
      <c r="HU116" s="5"/>
      <c r="HV116" s="5"/>
      <c r="HW116" s="5"/>
      <c r="HX116" s="5"/>
      <c r="HY116" s="5"/>
      <c r="HZ116" s="5"/>
      <c r="IA116" s="5"/>
      <c r="IB116" s="5"/>
      <c r="IC116" s="5"/>
      <c r="ID116" s="5"/>
      <c r="IE116" s="5"/>
      <c r="IF116" s="5"/>
      <c r="IG116" s="5"/>
      <c r="IH116" s="5"/>
      <c r="II116" s="5"/>
      <c r="IJ116" s="5"/>
      <c r="IK116" s="5"/>
      <c r="IL116" s="5"/>
      <c r="IM116" s="5"/>
      <c r="IN116" s="5"/>
      <c r="IO116" s="5"/>
      <c r="IP116" s="5"/>
      <c r="IQ116" s="5"/>
      <c r="IR116" s="5"/>
      <c r="IS116" s="5"/>
      <c r="IT116" s="5"/>
      <c r="IU116" s="5"/>
      <c r="IV116" s="5"/>
    </row>
    <row r="117" spans="1:256" s="7" customFormat="1" ht="18" customHeight="1">
      <c r="A117" s="58"/>
      <c r="B117" s="55"/>
      <c r="C117" s="44">
        <v>2025</v>
      </c>
      <c r="D117" s="27">
        <f>SUM(E117:I117)</f>
        <v>5448.4</v>
      </c>
      <c r="E117" s="27">
        <v>0</v>
      </c>
      <c r="F117" s="27">
        <v>5067</v>
      </c>
      <c r="G117" s="27">
        <v>0</v>
      </c>
      <c r="H117" s="27">
        <v>381.4</v>
      </c>
      <c r="I117" s="27">
        <v>0</v>
      </c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  <c r="HT117" s="5"/>
      <c r="HU117" s="5"/>
      <c r="HV117" s="5"/>
      <c r="HW117" s="5"/>
      <c r="HX117" s="5"/>
      <c r="HY117" s="5"/>
      <c r="HZ117" s="5"/>
      <c r="IA117" s="5"/>
      <c r="IB117" s="5"/>
      <c r="IC117" s="5"/>
      <c r="ID117" s="5"/>
      <c r="IE117" s="5"/>
      <c r="IF117" s="5"/>
      <c r="IG117" s="5"/>
      <c r="IH117" s="5"/>
      <c r="II117" s="5"/>
      <c r="IJ117" s="5"/>
      <c r="IK117" s="5"/>
      <c r="IL117" s="5"/>
      <c r="IM117" s="5"/>
      <c r="IN117" s="5"/>
      <c r="IO117" s="5"/>
      <c r="IP117" s="5"/>
      <c r="IQ117" s="5"/>
      <c r="IR117" s="5"/>
      <c r="IS117" s="5"/>
      <c r="IT117" s="5"/>
      <c r="IU117" s="5"/>
      <c r="IV117" s="5"/>
    </row>
    <row r="118" spans="1:256" s="7" customFormat="1" ht="18" customHeight="1">
      <c r="A118" s="58"/>
      <c r="B118" s="55"/>
      <c r="C118" s="44">
        <v>2026</v>
      </c>
      <c r="D118" s="27">
        <f>SUM(E118:I118)</f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  <c r="HP118" s="5"/>
      <c r="HQ118" s="5"/>
      <c r="HR118" s="5"/>
      <c r="HS118" s="5"/>
      <c r="HT118" s="5"/>
      <c r="HU118" s="5"/>
      <c r="HV118" s="5"/>
      <c r="HW118" s="5"/>
      <c r="HX118" s="5"/>
      <c r="HY118" s="5"/>
      <c r="HZ118" s="5"/>
      <c r="IA118" s="5"/>
      <c r="IB118" s="5"/>
      <c r="IC118" s="5"/>
      <c r="ID118" s="5"/>
      <c r="IE118" s="5"/>
      <c r="IF118" s="5"/>
      <c r="IG118" s="5"/>
      <c r="IH118" s="5"/>
      <c r="II118" s="5"/>
      <c r="IJ118" s="5"/>
      <c r="IK118" s="5"/>
      <c r="IL118" s="5"/>
      <c r="IM118" s="5"/>
      <c r="IN118" s="5"/>
      <c r="IO118" s="5"/>
      <c r="IP118" s="5"/>
      <c r="IQ118" s="5"/>
      <c r="IR118" s="5"/>
      <c r="IS118" s="5"/>
      <c r="IT118" s="5"/>
      <c r="IU118" s="5"/>
      <c r="IV118" s="5"/>
    </row>
    <row r="119" spans="1:256" s="7" customFormat="1" ht="18" customHeight="1">
      <c r="A119" s="59"/>
      <c r="B119" s="56"/>
      <c r="C119" s="44" t="s">
        <v>18</v>
      </c>
      <c r="D119" s="27">
        <f>SUM(D116:D118)</f>
        <v>10352.5</v>
      </c>
      <c r="E119" s="27">
        <f t="shared" ref="E119:I119" si="44">SUM(E116:E118)</f>
        <v>0</v>
      </c>
      <c r="F119" s="27">
        <f t="shared" si="44"/>
        <v>9627.7999999999993</v>
      </c>
      <c r="G119" s="27">
        <f t="shared" si="44"/>
        <v>0</v>
      </c>
      <c r="H119" s="27">
        <f t="shared" si="44"/>
        <v>724.7</v>
      </c>
      <c r="I119" s="27">
        <f t="shared" si="44"/>
        <v>0</v>
      </c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  <c r="IA119" s="5"/>
      <c r="IB119" s="5"/>
      <c r="IC119" s="5"/>
      <c r="ID119" s="5"/>
      <c r="IE119" s="5"/>
      <c r="IF119" s="5"/>
      <c r="IG119" s="5"/>
      <c r="IH119" s="5"/>
      <c r="II119" s="5"/>
      <c r="IJ119" s="5"/>
      <c r="IK119" s="5"/>
      <c r="IL119" s="5"/>
      <c r="IM119" s="5"/>
      <c r="IN119" s="5"/>
      <c r="IO119" s="5"/>
      <c r="IP119" s="5"/>
      <c r="IQ119" s="5"/>
      <c r="IR119" s="5"/>
      <c r="IS119" s="5"/>
      <c r="IT119" s="5"/>
      <c r="IU119" s="5"/>
      <c r="IV119" s="5"/>
    </row>
    <row r="120" spans="1:256" s="7" customFormat="1" ht="18" customHeight="1">
      <c r="A120" s="57" t="s">
        <v>44</v>
      </c>
      <c r="B120" s="54"/>
      <c r="C120" s="44">
        <v>2024</v>
      </c>
      <c r="D120" s="27">
        <f>SUM(E120:I120)</f>
        <v>0</v>
      </c>
      <c r="E120" s="27">
        <v>0</v>
      </c>
      <c r="F120" s="27">
        <v>0</v>
      </c>
      <c r="G120" s="27">
        <v>0</v>
      </c>
      <c r="H120" s="27">
        <v>0</v>
      </c>
      <c r="I120" s="27">
        <v>0</v>
      </c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  <c r="HT120" s="5"/>
      <c r="HU120" s="5"/>
      <c r="HV120" s="5"/>
      <c r="HW120" s="5"/>
      <c r="HX120" s="5"/>
      <c r="HY120" s="5"/>
      <c r="HZ120" s="5"/>
      <c r="IA120" s="5"/>
      <c r="IB120" s="5"/>
      <c r="IC120" s="5"/>
      <c r="ID120" s="5"/>
      <c r="IE120" s="5"/>
      <c r="IF120" s="5"/>
      <c r="IG120" s="5"/>
      <c r="IH120" s="5"/>
      <c r="II120" s="5"/>
      <c r="IJ120" s="5"/>
      <c r="IK120" s="5"/>
      <c r="IL120" s="5"/>
      <c r="IM120" s="5"/>
      <c r="IN120" s="5"/>
      <c r="IO120" s="5"/>
      <c r="IP120" s="5"/>
      <c r="IQ120" s="5"/>
      <c r="IR120" s="5"/>
      <c r="IS120" s="5"/>
      <c r="IT120" s="5"/>
      <c r="IU120" s="5"/>
      <c r="IV120" s="5"/>
    </row>
    <row r="121" spans="1:256" s="7" customFormat="1" ht="18" customHeight="1">
      <c r="A121" s="58"/>
      <c r="B121" s="55"/>
      <c r="C121" s="44">
        <v>2025</v>
      </c>
      <c r="D121" s="27">
        <f>SUM(E121:I121)</f>
        <v>32978.9</v>
      </c>
      <c r="E121" s="27">
        <v>0</v>
      </c>
      <c r="F121" s="27">
        <v>30670.3</v>
      </c>
      <c r="G121" s="27">
        <v>0</v>
      </c>
      <c r="H121" s="27">
        <v>2308.6</v>
      </c>
      <c r="I121" s="27">
        <v>0</v>
      </c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Q121" s="5"/>
      <c r="HR121" s="5"/>
      <c r="HS121" s="5"/>
      <c r="HT121" s="5"/>
      <c r="HU121" s="5"/>
      <c r="HV121" s="5"/>
      <c r="HW121" s="5"/>
      <c r="HX121" s="5"/>
      <c r="HY121" s="5"/>
      <c r="HZ121" s="5"/>
      <c r="IA121" s="5"/>
      <c r="IB121" s="5"/>
      <c r="IC121" s="5"/>
      <c r="ID121" s="5"/>
      <c r="IE121" s="5"/>
      <c r="IF121" s="5"/>
      <c r="IG121" s="5"/>
      <c r="IH121" s="5"/>
      <c r="II121" s="5"/>
      <c r="IJ121" s="5"/>
      <c r="IK121" s="5"/>
      <c r="IL121" s="5"/>
      <c r="IM121" s="5"/>
      <c r="IN121" s="5"/>
      <c r="IO121" s="5"/>
      <c r="IP121" s="5"/>
      <c r="IQ121" s="5"/>
      <c r="IR121" s="5"/>
      <c r="IS121" s="5"/>
      <c r="IT121" s="5"/>
      <c r="IU121" s="5"/>
      <c r="IV121" s="5"/>
    </row>
    <row r="122" spans="1:256" s="7" customFormat="1" ht="18" customHeight="1">
      <c r="A122" s="58"/>
      <c r="B122" s="55"/>
      <c r="C122" s="44">
        <v>2026</v>
      </c>
      <c r="D122" s="27">
        <f>SUM(E122:I122)</f>
        <v>0</v>
      </c>
      <c r="E122" s="27">
        <v>0</v>
      </c>
      <c r="F122" s="27">
        <v>0</v>
      </c>
      <c r="G122" s="27">
        <v>0</v>
      </c>
      <c r="H122" s="27">
        <v>0</v>
      </c>
      <c r="I122" s="27">
        <v>0</v>
      </c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  <c r="HL122" s="5"/>
      <c r="HM122" s="5"/>
      <c r="HN122" s="5"/>
      <c r="HO122" s="5"/>
      <c r="HP122" s="5"/>
      <c r="HQ122" s="5"/>
      <c r="HR122" s="5"/>
      <c r="HS122" s="5"/>
      <c r="HT122" s="5"/>
      <c r="HU122" s="5"/>
      <c r="HV122" s="5"/>
      <c r="HW122" s="5"/>
      <c r="HX122" s="5"/>
      <c r="HY122" s="5"/>
      <c r="HZ122" s="5"/>
      <c r="IA122" s="5"/>
      <c r="IB122" s="5"/>
      <c r="IC122" s="5"/>
      <c r="ID122" s="5"/>
      <c r="IE122" s="5"/>
      <c r="IF122" s="5"/>
      <c r="IG122" s="5"/>
      <c r="IH122" s="5"/>
      <c r="II122" s="5"/>
      <c r="IJ122" s="5"/>
      <c r="IK122" s="5"/>
      <c r="IL122" s="5"/>
      <c r="IM122" s="5"/>
      <c r="IN122" s="5"/>
      <c r="IO122" s="5"/>
      <c r="IP122" s="5"/>
      <c r="IQ122" s="5"/>
      <c r="IR122" s="5"/>
      <c r="IS122" s="5"/>
      <c r="IT122" s="5"/>
      <c r="IU122" s="5"/>
      <c r="IV122" s="5"/>
    </row>
    <row r="123" spans="1:256" s="7" customFormat="1" ht="18" customHeight="1">
      <c r="A123" s="59"/>
      <c r="B123" s="56"/>
      <c r="C123" s="44" t="s">
        <v>18</v>
      </c>
      <c r="D123" s="27">
        <f>SUM(D120:D122)</f>
        <v>32978.9</v>
      </c>
      <c r="E123" s="27">
        <f t="shared" ref="E123:I123" si="45">SUM(E120:E122)</f>
        <v>0</v>
      </c>
      <c r="F123" s="27">
        <f t="shared" si="45"/>
        <v>30670.3</v>
      </c>
      <c r="G123" s="27">
        <f t="shared" si="45"/>
        <v>0</v>
      </c>
      <c r="H123" s="27">
        <f t="shared" si="45"/>
        <v>2308.6</v>
      </c>
      <c r="I123" s="27">
        <f t="shared" si="45"/>
        <v>0</v>
      </c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  <c r="HT123" s="5"/>
      <c r="HU123" s="5"/>
      <c r="HV123" s="5"/>
      <c r="HW123" s="5"/>
      <c r="HX123" s="5"/>
      <c r="HY123" s="5"/>
      <c r="HZ123" s="5"/>
      <c r="IA123" s="5"/>
      <c r="IB123" s="5"/>
      <c r="IC123" s="5"/>
      <c r="ID123" s="5"/>
      <c r="IE123" s="5"/>
      <c r="IF123" s="5"/>
      <c r="IG123" s="5"/>
      <c r="IH123" s="5"/>
      <c r="II123" s="5"/>
      <c r="IJ123" s="5"/>
      <c r="IK123" s="5"/>
      <c r="IL123" s="5"/>
      <c r="IM123" s="5"/>
      <c r="IN123" s="5"/>
      <c r="IO123" s="5"/>
      <c r="IP123" s="5"/>
      <c r="IQ123" s="5"/>
      <c r="IR123" s="5"/>
      <c r="IS123" s="5"/>
      <c r="IT123" s="5"/>
      <c r="IU123" s="5"/>
      <c r="IV123" s="5"/>
    </row>
    <row r="124" spans="1:256" s="7" customFormat="1" ht="18" customHeight="1">
      <c r="A124" s="48" t="s">
        <v>45</v>
      </c>
      <c r="B124" s="54"/>
      <c r="C124" s="43">
        <v>2024</v>
      </c>
      <c r="D124" s="18">
        <f t="shared" ref="D124:I126" si="46">D128</f>
        <v>10215.1</v>
      </c>
      <c r="E124" s="18">
        <f t="shared" si="46"/>
        <v>0</v>
      </c>
      <c r="F124" s="18">
        <f t="shared" si="46"/>
        <v>9500</v>
      </c>
      <c r="G124" s="18">
        <f t="shared" si="46"/>
        <v>0</v>
      </c>
      <c r="H124" s="18">
        <f t="shared" si="46"/>
        <v>715.1</v>
      </c>
      <c r="I124" s="18">
        <v>0</v>
      </c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  <c r="HT124" s="5"/>
      <c r="HU124" s="5"/>
      <c r="HV124" s="5"/>
      <c r="HW124" s="5"/>
      <c r="HX124" s="5"/>
      <c r="HY124" s="5"/>
      <c r="HZ124" s="5"/>
      <c r="IA124" s="5"/>
      <c r="IB124" s="5"/>
      <c r="IC124" s="5"/>
      <c r="ID124" s="5"/>
      <c r="IE124" s="5"/>
      <c r="IF124" s="5"/>
      <c r="IG124" s="5"/>
      <c r="IH124" s="5"/>
      <c r="II124" s="5"/>
      <c r="IJ124" s="5"/>
      <c r="IK124" s="5"/>
      <c r="IL124" s="5"/>
      <c r="IM124" s="5"/>
      <c r="IN124" s="5"/>
      <c r="IO124" s="5"/>
      <c r="IP124" s="5"/>
      <c r="IQ124" s="5"/>
      <c r="IR124" s="5"/>
      <c r="IS124" s="5"/>
      <c r="IT124" s="5"/>
      <c r="IU124" s="5"/>
      <c r="IV124" s="5"/>
    </row>
    <row r="125" spans="1:256" s="7" customFormat="1" ht="18" customHeight="1">
      <c r="A125" s="48"/>
      <c r="B125" s="55"/>
      <c r="C125" s="43">
        <v>2025</v>
      </c>
      <c r="D125" s="18">
        <f>D129</f>
        <v>0</v>
      </c>
      <c r="E125" s="18">
        <f t="shared" si="46"/>
        <v>0</v>
      </c>
      <c r="F125" s="18">
        <f t="shared" si="46"/>
        <v>0</v>
      </c>
      <c r="G125" s="18">
        <f t="shared" si="46"/>
        <v>0</v>
      </c>
      <c r="H125" s="18">
        <f t="shared" si="46"/>
        <v>0</v>
      </c>
      <c r="I125" s="18">
        <f>I129</f>
        <v>0</v>
      </c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  <c r="HT125" s="5"/>
      <c r="HU125" s="5"/>
      <c r="HV125" s="5"/>
      <c r="HW125" s="5"/>
      <c r="HX125" s="5"/>
      <c r="HY125" s="5"/>
      <c r="HZ125" s="5"/>
      <c r="IA125" s="5"/>
      <c r="IB125" s="5"/>
      <c r="IC125" s="5"/>
      <c r="ID125" s="5"/>
      <c r="IE125" s="5"/>
      <c r="IF125" s="5"/>
      <c r="IG125" s="5"/>
      <c r="IH125" s="5"/>
      <c r="II125" s="5"/>
      <c r="IJ125" s="5"/>
      <c r="IK125" s="5"/>
      <c r="IL125" s="5"/>
      <c r="IM125" s="5"/>
      <c r="IN125" s="5"/>
      <c r="IO125" s="5"/>
      <c r="IP125" s="5"/>
      <c r="IQ125" s="5"/>
      <c r="IR125" s="5"/>
      <c r="IS125" s="5"/>
      <c r="IT125" s="5"/>
      <c r="IU125" s="5"/>
      <c r="IV125" s="5"/>
    </row>
    <row r="126" spans="1:256" s="7" customFormat="1" ht="18" customHeight="1">
      <c r="A126" s="48"/>
      <c r="B126" s="55"/>
      <c r="C126" s="43">
        <v>2026</v>
      </c>
      <c r="D126" s="18">
        <f>D130</f>
        <v>0</v>
      </c>
      <c r="E126" s="18">
        <f t="shared" si="46"/>
        <v>0</v>
      </c>
      <c r="F126" s="18">
        <f t="shared" si="46"/>
        <v>0</v>
      </c>
      <c r="G126" s="18">
        <f t="shared" si="46"/>
        <v>0</v>
      </c>
      <c r="H126" s="18">
        <f t="shared" si="46"/>
        <v>0</v>
      </c>
      <c r="I126" s="18">
        <f t="shared" si="46"/>
        <v>0</v>
      </c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  <c r="HP126" s="5"/>
      <c r="HQ126" s="5"/>
      <c r="HR126" s="5"/>
      <c r="HS126" s="5"/>
      <c r="HT126" s="5"/>
      <c r="HU126" s="5"/>
      <c r="HV126" s="5"/>
      <c r="HW126" s="5"/>
      <c r="HX126" s="5"/>
      <c r="HY126" s="5"/>
      <c r="HZ126" s="5"/>
      <c r="IA126" s="5"/>
      <c r="IB126" s="5"/>
      <c r="IC126" s="5"/>
      <c r="ID126" s="5"/>
      <c r="IE126" s="5"/>
      <c r="IF126" s="5"/>
      <c r="IG126" s="5"/>
      <c r="IH126" s="5"/>
      <c r="II126" s="5"/>
      <c r="IJ126" s="5"/>
      <c r="IK126" s="5"/>
      <c r="IL126" s="5"/>
      <c r="IM126" s="5"/>
      <c r="IN126" s="5"/>
      <c r="IO126" s="5"/>
      <c r="IP126" s="5"/>
      <c r="IQ126" s="5"/>
      <c r="IR126" s="5"/>
      <c r="IS126" s="5"/>
      <c r="IT126" s="5"/>
      <c r="IU126" s="5"/>
      <c r="IV126" s="5"/>
    </row>
    <row r="127" spans="1:256" s="7" customFormat="1" ht="24.75" customHeight="1">
      <c r="A127" s="48"/>
      <c r="B127" s="56"/>
      <c r="C127" s="43" t="s">
        <v>18</v>
      </c>
      <c r="D127" s="18">
        <f>SUM(D124:D126)</f>
        <v>10215.1</v>
      </c>
      <c r="E127" s="18">
        <f t="shared" ref="E127:I127" si="47">SUM(E124:E126)</f>
        <v>0</v>
      </c>
      <c r="F127" s="18">
        <f t="shared" si="47"/>
        <v>9500</v>
      </c>
      <c r="G127" s="18">
        <f t="shared" si="47"/>
        <v>0</v>
      </c>
      <c r="H127" s="18">
        <f t="shared" si="47"/>
        <v>715.1</v>
      </c>
      <c r="I127" s="18">
        <f t="shared" si="47"/>
        <v>0</v>
      </c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  <c r="HT127" s="5"/>
      <c r="HU127" s="5"/>
      <c r="HV127" s="5"/>
      <c r="HW127" s="5"/>
      <c r="HX127" s="5"/>
      <c r="HY127" s="5"/>
      <c r="HZ127" s="5"/>
      <c r="IA127" s="5"/>
      <c r="IB127" s="5"/>
      <c r="IC127" s="5"/>
      <c r="ID127" s="5"/>
      <c r="IE127" s="5"/>
      <c r="IF127" s="5"/>
      <c r="IG127" s="5"/>
      <c r="IH127" s="5"/>
      <c r="II127" s="5"/>
      <c r="IJ127" s="5"/>
      <c r="IK127" s="5"/>
      <c r="IL127" s="5"/>
      <c r="IM127" s="5"/>
      <c r="IN127" s="5"/>
      <c r="IO127" s="5"/>
      <c r="IP127" s="5"/>
      <c r="IQ127" s="5"/>
      <c r="IR127" s="5"/>
      <c r="IS127" s="5"/>
      <c r="IT127" s="5"/>
      <c r="IU127" s="5"/>
      <c r="IV127" s="5"/>
    </row>
    <row r="128" spans="1:256" s="7" customFormat="1" ht="18" customHeight="1">
      <c r="A128" s="57" t="s">
        <v>38</v>
      </c>
      <c r="B128" s="54"/>
      <c r="C128" s="44">
        <v>2024</v>
      </c>
      <c r="D128" s="27">
        <f>SUM(E128:I128)</f>
        <v>10215.1</v>
      </c>
      <c r="E128" s="27">
        <v>0</v>
      </c>
      <c r="F128" s="27">
        <v>9500</v>
      </c>
      <c r="G128" s="27">
        <v>0</v>
      </c>
      <c r="H128" s="27">
        <v>715.1</v>
      </c>
      <c r="I128" s="27">
        <v>0</v>
      </c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  <c r="IA128" s="5"/>
      <c r="IB128" s="5"/>
      <c r="IC128" s="5"/>
      <c r="ID128" s="5"/>
      <c r="IE128" s="5"/>
      <c r="IF128" s="5"/>
      <c r="IG128" s="5"/>
      <c r="IH128" s="5"/>
      <c r="II128" s="5"/>
      <c r="IJ128" s="5"/>
      <c r="IK128" s="5"/>
      <c r="IL128" s="5"/>
      <c r="IM128" s="5"/>
      <c r="IN128" s="5"/>
      <c r="IO128" s="5"/>
      <c r="IP128" s="5"/>
      <c r="IQ128" s="5"/>
      <c r="IR128" s="5"/>
      <c r="IS128" s="5"/>
      <c r="IT128" s="5"/>
      <c r="IU128" s="5"/>
      <c r="IV128" s="5"/>
    </row>
    <row r="129" spans="1:256" s="7" customFormat="1" ht="18" customHeight="1">
      <c r="A129" s="58"/>
      <c r="B129" s="55"/>
      <c r="C129" s="44">
        <v>2025</v>
      </c>
      <c r="D129" s="27">
        <f>SUM(E129:I129)</f>
        <v>0</v>
      </c>
      <c r="E129" s="27">
        <v>0</v>
      </c>
      <c r="F129" s="27">
        <v>0</v>
      </c>
      <c r="G129" s="27">
        <v>0</v>
      </c>
      <c r="H129" s="27">
        <v>0</v>
      </c>
      <c r="I129" s="27">
        <v>0</v>
      </c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A129" s="5"/>
      <c r="IB129" s="5"/>
      <c r="IC129" s="5"/>
      <c r="ID129" s="5"/>
      <c r="IE129" s="5"/>
      <c r="IF129" s="5"/>
      <c r="IG129" s="5"/>
      <c r="IH129" s="5"/>
      <c r="II129" s="5"/>
      <c r="IJ129" s="5"/>
      <c r="IK129" s="5"/>
      <c r="IL129" s="5"/>
      <c r="IM129" s="5"/>
      <c r="IN129" s="5"/>
      <c r="IO129" s="5"/>
      <c r="IP129" s="5"/>
      <c r="IQ129" s="5"/>
      <c r="IR129" s="5"/>
      <c r="IS129" s="5"/>
      <c r="IT129" s="5"/>
      <c r="IU129" s="5"/>
      <c r="IV129" s="5"/>
    </row>
    <row r="130" spans="1:256" s="7" customFormat="1" ht="18" customHeight="1">
      <c r="A130" s="58"/>
      <c r="B130" s="55"/>
      <c r="C130" s="44">
        <v>2026</v>
      </c>
      <c r="D130" s="27">
        <f>SUM(E130:I130)</f>
        <v>0</v>
      </c>
      <c r="E130" s="27">
        <v>0</v>
      </c>
      <c r="F130" s="27">
        <v>0</v>
      </c>
      <c r="G130" s="27">
        <v>0</v>
      </c>
      <c r="H130" s="27">
        <v>0</v>
      </c>
      <c r="I130" s="27">
        <v>0</v>
      </c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  <c r="IA130" s="5"/>
      <c r="IB130" s="5"/>
      <c r="IC130" s="5"/>
      <c r="ID130" s="5"/>
      <c r="IE130" s="5"/>
      <c r="IF130" s="5"/>
      <c r="IG130" s="5"/>
      <c r="IH130" s="5"/>
      <c r="II130" s="5"/>
      <c r="IJ130" s="5"/>
      <c r="IK130" s="5"/>
      <c r="IL130" s="5"/>
      <c r="IM130" s="5"/>
      <c r="IN130" s="5"/>
      <c r="IO130" s="5"/>
      <c r="IP130" s="5"/>
      <c r="IQ130" s="5"/>
      <c r="IR130" s="5"/>
      <c r="IS130" s="5"/>
      <c r="IT130" s="5"/>
      <c r="IU130" s="5"/>
      <c r="IV130" s="5"/>
    </row>
    <row r="131" spans="1:256" s="7" customFormat="1" ht="18" customHeight="1">
      <c r="A131" s="59"/>
      <c r="B131" s="56"/>
      <c r="C131" s="44" t="s">
        <v>18</v>
      </c>
      <c r="D131" s="27">
        <f>SUM(D128:D130)</f>
        <v>10215.1</v>
      </c>
      <c r="E131" s="27">
        <f t="shared" ref="E131:I131" si="48">SUM(E128:E130)</f>
        <v>0</v>
      </c>
      <c r="F131" s="27">
        <f t="shared" si="48"/>
        <v>9500</v>
      </c>
      <c r="G131" s="27">
        <f t="shared" si="48"/>
        <v>0</v>
      </c>
      <c r="H131" s="27">
        <f t="shared" si="48"/>
        <v>715.1</v>
      </c>
      <c r="I131" s="27">
        <f t="shared" si="48"/>
        <v>0</v>
      </c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  <c r="HW131" s="5"/>
      <c r="HX131" s="5"/>
      <c r="HY131" s="5"/>
      <c r="HZ131" s="5"/>
      <c r="IA131" s="5"/>
      <c r="IB131" s="5"/>
      <c r="IC131" s="5"/>
      <c r="ID131" s="5"/>
      <c r="IE131" s="5"/>
      <c r="IF131" s="5"/>
      <c r="IG131" s="5"/>
      <c r="IH131" s="5"/>
      <c r="II131" s="5"/>
      <c r="IJ131" s="5"/>
      <c r="IK131" s="5"/>
      <c r="IL131" s="5"/>
      <c r="IM131" s="5"/>
      <c r="IN131" s="5"/>
      <c r="IO131" s="5"/>
      <c r="IP131" s="5"/>
      <c r="IQ131" s="5"/>
      <c r="IR131" s="5"/>
      <c r="IS131" s="5"/>
      <c r="IT131" s="5"/>
      <c r="IU131" s="5"/>
      <c r="IV131" s="5"/>
    </row>
    <row r="132" spans="1:256" s="7" customFormat="1" ht="21.75" customHeight="1">
      <c r="A132" s="48" t="s">
        <v>46</v>
      </c>
      <c r="B132" s="54"/>
      <c r="C132" s="43">
        <v>2024</v>
      </c>
      <c r="D132" s="18">
        <f t="shared" ref="D132:I134" si="49">D136</f>
        <v>4875.3</v>
      </c>
      <c r="E132" s="18">
        <f t="shared" si="49"/>
        <v>729.8</v>
      </c>
      <c r="F132" s="18">
        <f t="shared" si="49"/>
        <v>3804.2</v>
      </c>
      <c r="G132" s="18">
        <f t="shared" si="49"/>
        <v>0</v>
      </c>
      <c r="H132" s="18">
        <f t="shared" si="49"/>
        <v>341.3</v>
      </c>
      <c r="I132" s="18">
        <v>0</v>
      </c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  <c r="IM132" s="5"/>
      <c r="IN132" s="5"/>
      <c r="IO132" s="5"/>
      <c r="IP132" s="5"/>
      <c r="IQ132" s="5"/>
      <c r="IR132" s="5"/>
      <c r="IS132" s="5"/>
      <c r="IT132" s="5"/>
      <c r="IU132" s="5"/>
      <c r="IV132" s="5"/>
    </row>
    <row r="133" spans="1:256" s="7" customFormat="1" ht="16.5" customHeight="1">
      <c r="A133" s="48"/>
      <c r="B133" s="55"/>
      <c r="C133" s="43">
        <v>2025</v>
      </c>
      <c r="D133" s="18">
        <f>D137</f>
        <v>0</v>
      </c>
      <c r="E133" s="18">
        <f t="shared" si="49"/>
        <v>0</v>
      </c>
      <c r="F133" s="18">
        <f t="shared" si="49"/>
        <v>0</v>
      </c>
      <c r="G133" s="18">
        <f t="shared" si="49"/>
        <v>0</v>
      </c>
      <c r="H133" s="18">
        <f t="shared" si="49"/>
        <v>0</v>
      </c>
      <c r="I133" s="18">
        <f>I137</f>
        <v>0</v>
      </c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  <c r="IE133" s="5"/>
      <c r="IF133" s="5"/>
      <c r="IG133" s="5"/>
      <c r="IH133" s="5"/>
      <c r="II133" s="5"/>
      <c r="IJ133" s="5"/>
      <c r="IK133" s="5"/>
      <c r="IL133" s="5"/>
      <c r="IM133" s="5"/>
      <c r="IN133" s="5"/>
      <c r="IO133" s="5"/>
      <c r="IP133" s="5"/>
      <c r="IQ133" s="5"/>
      <c r="IR133" s="5"/>
      <c r="IS133" s="5"/>
      <c r="IT133" s="5"/>
      <c r="IU133" s="5"/>
      <c r="IV133" s="5"/>
    </row>
    <row r="134" spans="1:256" s="7" customFormat="1" ht="20.25" customHeight="1">
      <c r="A134" s="48"/>
      <c r="B134" s="55"/>
      <c r="C134" s="43">
        <v>2026</v>
      </c>
      <c r="D134" s="18">
        <f>D138</f>
        <v>2925.2000000000003</v>
      </c>
      <c r="E134" s="18">
        <f t="shared" si="49"/>
        <v>386.4</v>
      </c>
      <c r="F134" s="18">
        <f t="shared" si="49"/>
        <v>2275.5</v>
      </c>
      <c r="G134" s="18">
        <f t="shared" si="49"/>
        <v>0</v>
      </c>
      <c r="H134" s="18">
        <f t="shared" si="49"/>
        <v>263.3</v>
      </c>
      <c r="I134" s="18">
        <f t="shared" si="49"/>
        <v>0</v>
      </c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  <c r="IB134" s="5"/>
      <c r="IC134" s="5"/>
      <c r="ID134" s="5"/>
      <c r="IE134" s="5"/>
      <c r="IF134" s="5"/>
      <c r="IG134" s="5"/>
      <c r="IH134" s="5"/>
      <c r="II134" s="5"/>
      <c r="IJ134" s="5"/>
      <c r="IK134" s="5"/>
      <c r="IL134" s="5"/>
      <c r="IM134" s="5"/>
      <c r="IN134" s="5"/>
      <c r="IO134" s="5"/>
      <c r="IP134" s="5"/>
      <c r="IQ134" s="5"/>
      <c r="IR134" s="5"/>
      <c r="IS134" s="5"/>
      <c r="IT134" s="5"/>
      <c r="IU134" s="5"/>
      <c r="IV134" s="5"/>
    </row>
    <row r="135" spans="1:256" s="7" customFormat="1" ht="18" customHeight="1">
      <c r="A135" s="48"/>
      <c r="B135" s="56"/>
      <c r="C135" s="43" t="s">
        <v>18</v>
      </c>
      <c r="D135" s="18">
        <f>SUM(D132:D134)</f>
        <v>7800.5</v>
      </c>
      <c r="E135" s="18">
        <f t="shared" ref="E135:I135" si="50">SUM(E132:E134)</f>
        <v>1116.1999999999998</v>
      </c>
      <c r="F135" s="18">
        <f t="shared" si="50"/>
        <v>6079.7</v>
      </c>
      <c r="G135" s="18">
        <f t="shared" si="50"/>
        <v>0</v>
      </c>
      <c r="H135" s="18">
        <f t="shared" si="50"/>
        <v>604.6</v>
      </c>
      <c r="I135" s="18">
        <f t="shared" si="50"/>
        <v>0</v>
      </c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  <c r="IB135" s="5"/>
      <c r="IC135" s="5"/>
      <c r="ID135" s="5"/>
      <c r="IE135" s="5"/>
      <c r="IF135" s="5"/>
      <c r="IG135" s="5"/>
      <c r="IH135" s="5"/>
      <c r="II135" s="5"/>
      <c r="IJ135" s="5"/>
      <c r="IK135" s="5"/>
      <c r="IL135" s="5"/>
      <c r="IM135" s="5"/>
      <c r="IN135" s="5"/>
      <c r="IO135" s="5"/>
      <c r="IP135" s="5"/>
      <c r="IQ135" s="5"/>
      <c r="IR135" s="5"/>
      <c r="IS135" s="5"/>
      <c r="IT135" s="5"/>
      <c r="IU135" s="5"/>
      <c r="IV135" s="5"/>
    </row>
    <row r="136" spans="1:256" s="7" customFormat="1" ht="24" customHeight="1">
      <c r="A136" s="57" t="s">
        <v>47</v>
      </c>
      <c r="B136" s="54"/>
      <c r="C136" s="44">
        <v>2024</v>
      </c>
      <c r="D136" s="27">
        <f>SUM(E136:I136)</f>
        <v>4875.3</v>
      </c>
      <c r="E136" s="27">
        <v>729.8</v>
      </c>
      <c r="F136" s="27">
        <v>3804.2</v>
      </c>
      <c r="G136" s="27">
        <v>0</v>
      </c>
      <c r="H136" s="27">
        <v>341.3</v>
      </c>
      <c r="I136" s="27">
        <v>0</v>
      </c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  <c r="IA136" s="5"/>
      <c r="IB136" s="5"/>
      <c r="IC136" s="5"/>
      <c r="ID136" s="5"/>
      <c r="IE136" s="5"/>
      <c r="IF136" s="5"/>
      <c r="IG136" s="5"/>
      <c r="IH136" s="5"/>
      <c r="II136" s="5"/>
      <c r="IJ136" s="5"/>
      <c r="IK136" s="5"/>
      <c r="IL136" s="5"/>
      <c r="IM136" s="5"/>
      <c r="IN136" s="5"/>
      <c r="IO136" s="5"/>
      <c r="IP136" s="5"/>
      <c r="IQ136" s="5"/>
      <c r="IR136" s="5"/>
      <c r="IS136" s="5"/>
      <c r="IT136" s="5"/>
      <c r="IU136" s="5"/>
      <c r="IV136" s="5"/>
    </row>
    <row r="137" spans="1:256" s="7" customFormat="1" ht="19.5" customHeight="1">
      <c r="A137" s="58"/>
      <c r="B137" s="55"/>
      <c r="C137" s="44">
        <v>2025</v>
      </c>
      <c r="D137" s="27">
        <f>SUM(E137:I137)</f>
        <v>0</v>
      </c>
      <c r="E137" s="27">
        <v>0</v>
      </c>
      <c r="F137" s="27">
        <v>0</v>
      </c>
      <c r="G137" s="27">
        <v>0</v>
      </c>
      <c r="H137" s="27">
        <v>0</v>
      </c>
      <c r="I137" s="27">
        <v>0</v>
      </c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  <c r="HW137" s="5"/>
      <c r="HX137" s="5"/>
      <c r="HY137" s="5"/>
      <c r="HZ137" s="5"/>
      <c r="IA137" s="5"/>
      <c r="IB137" s="5"/>
      <c r="IC137" s="5"/>
      <c r="ID137" s="5"/>
      <c r="IE137" s="5"/>
      <c r="IF137" s="5"/>
      <c r="IG137" s="5"/>
      <c r="IH137" s="5"/>
      <c r="II137" s="5"/>
      <c r="IJ137" s="5"/>
      <c r="IK137" s="5"/>
      <c r="IL137" s="5"/>
      <c r="IM137" s="5"/>
      <c r="IN137" s="5"/>
      <c r="IO137" s="5"/>
      <c r="IP137" s="5"/>
      <c r="IQ137" s="5"/>
      <c r="IR137" s="5"/>
      <c r="IS137" s="5"/>
      <c r="IT137" s="5"/>
      <c r="IU137" s="5"/>
      <c r="IV137" s="5"/>
    </row>
    <row r="138" spans="1:256" s="7" customFormat="1" ht="20.25" customHeight="1">
      <c r="A138" s="58"/>
      <c r="B138" s="55"/>
      <c r="C138" s="44">
        <v>2026</v>
      </c>
      <c r="D138" s="27">
        <f>SUM(E138:I138)</f>
        <v>2925.2000000000003</v>
      </c>
      <c r="E138" s="27">
        <v>386.4</v>
      </c>
      <c r="F138" s="27">
        <v>2275.5</v>
      </c>
      <c r="G138" s="27">
        <v>0</v>
      </c>
      <c r="H138" s="27">
        <v>263.3</v>
      </c>
      <c r="I138" s="27">
        <v>0</v>
      </c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  <c r="HW138" s="5"/>
      <c r="HX138" s="5"/>
      <c r="HY138" s="5"/>
      <c r="HZ138" s="5"/>
      <c r="IA138" s="5"/>
      <c r="IB138" s="5"/>
      <c r="IC138" s="5"/>
      <c r="ID138" s="5"/>
      <c r="IE138" s="5"/>
      <c r="IF138" s="5"/>
      <c r="IG138" s="5"/>
      <c r="IH138" s="5"/>
      <c r="II138" s="5"/>
      <c r="IJ138" s="5"/>
      <c r="IK138" s="5"/>
      <c r="IL138" s="5"/>
      <c r="IM138" s="5"/>
      <c r="IN138" s="5"/>
      <c r="IO138" s="5"/>
      <c r="IP138" s="5"/>
      <c r="IQ138" s="5"/>
      <c r="IR138" s="5"/>
      <c r="IS138" s="5"/>
      <c r="IT138" s="5"/>
      <c r="IU138" s="5"/>
      <c r="IV138" s="5"/>
    </row>
    <row r="139" spans="1:256" ht="19.5" customHeight="1">
      <c r="A139" s="59"/>
      <c r="B139" s="56"/>
      <c r="C139" s="44" t="s">
        <v>18</v>
      </c>
      <c r="D139" s="27">
        <f>SUM(D136:D138)</f>
        <v>7800.5</v>
      </c>
      <c r="E139" s="27">
        <f t="shared" ref="E139:I139" si="51">SUM(E136:E138)</f>
        <v>1116.1999999999998</v>
      </c>
      <c r="F139" s="27">
        <f t="shared" si="51"/>
        <v>6079.7</v>
      </c>
      <c r="G139" s="27">
        <f t="shared" si="51"/>
        <v>0</v>
      </c>
      <c r="H139" s="27">
        <f t="shared" si="51"/>
        <v>604.6</v>
      </c>
      <c r="I139" s="27">
        <f t="shared" si="51"/>
        <v>0</v>
      </c>
    </row>
    <row r="140" spans="1:256">
      <c r="A140" s="19" t="s">
        <v>48</v>
      </c>
      <c r="B140" s="20"/>
      <c r="C140" s="21"/>
      <c r="D140" s="22"/>
      <c r="E140" s="22"/>
      <c r="F140" s="22"/>
      <c r="G140" s="22"/>
      <c r="H140" s="22"/>
      <c r="I140" s="23"/>
    </row>
    <row r="141" spans="1:256">
      <c r="A141" s="50" t="s">
        <v>49</v>
      </c>
      <c r="B141" s="68"/>
      <c r="C141" s="45">
        <v>2022</v>
      </c>
      <c r="D141" s="28">
        <f t="shared" ref="D141:I144" si="52">D148+D224+D243+D256+D278+D289+D308+D333+D346</f>
        <v>183148.7</v>
      </c>
      <c r="E141" s="28">
        <f t="shared" si="52"/>
        <v>132.1</v>
      </c>
      <c r="F141" s="28">
        <f t="shared" si="52"/>
        <v>4245.3999999999996</v>
      </c>
      <c r="G141" s="28">
        <f t="shared" si="52"/>
        <v>995.7</v>
      </c>
      <c r="H141" s="28">
        <f t="shared" si="52"/>
        <v>177775.5</v>
      </c>
      <c r="I141" s="28">
        <f t="shared" si="52"/>
        <v>0</v>
      </c>
      <c r="J141" s="25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/>
      <c r="FT141" s="4"/>
      <c r="FU141" s="4"/>
      <c r="FV141" s="4"/>
      <c r="FW141" s="4"/>
      <c r="FX141" s="4"/>
      <c r="FY141" s="4"/>
      <c r="FZ141" s="4"/>
      <c r="GA141" s="4"/>
      <c r="GB141" s="4"/>
      <c r="GC141" s="4"/>
      <c r="GD141" s="4"/>
      <c r="GE141" s="4"/>
      <c r="GF141" s="4"/>
      <c r="GG141" s="4"/>
      <c r="GH141" s="4"/>
      <c r="GI141" s="4"/>
      <c r="GJ141" s="4"/>
      <c r="GK141" s="4"/>
      <c r="GL141" s="4"/>
      <c r="GM141" s="4"/>
      <c r="GN141" s="4"/>
      <c r="GO141" s="4"/>
      <c r="GP141" s="4"/>
      <c r="GQ141" s="4"/>
      <c r="GR141" s="4"/>
      <c r="GS141" s="4"/>
      <c r="GT141" s="4"/>
      <c r="GU141" s="4"/>
      <c r="GV141" s="4"/>
      <c r="GW141" s="4"/>
      <c r="GX141" s="4"/>
      <c r="GY141" s="4"/>
      <c r="GZ141" s="4"/>
      <c r="HA141" s="4"/>
      <c r="HB141" s="4"/>
      <c r="HC141" s="4"/>
      <c r="HD141" s="4"/>
      <c r="HE141" s="4"/>
      <c r="HF141" s="4"/>
      <c r="HG141" s="4"/>
      <c r="HH141" s="4"/>
      <c r="HI141" s="4"/>
      <c r="HJ141" s="4"/>
      <c r="HK141" s="4"/>
      <c r="HL141" s="4"/>
      <c r="HM141" s="4"/>
      <c r="HN141" s="4"/>
      <c r="HO141" s="4"/>
      <c r="HP141" s="4"/>
      <c r="HQ141" s="4"/>
      <c r="HR141" s="4"/>
      <c r="HS141" s="4"/>
      <c r="HT141" s="4"/>
      <c r="HU141" s="4"/>
      <c r="HV141" s="4"/>
      <c r="HW141" s="4"/>
      <c r="HX141" s="4"/>
      <c r="HY141" s="4"/>
      <c r="HZ141" s="4"/>
      <c r="IA141" s="4"/>
      <c r="IB141" s="4"/>
      <c r="IC141" s="4"/>
      <c r="ID141" s="4"/>
      <c r="IE141" s="4"/>
      <c r="IF141" s="4"/>
      <c r="IG141" s="4"/>
      <c r="IH141" s="4"/>
      <c r="II141" s="4"/>
      <c r="IJ141" s="4"/>
      <c r="IK141" s="4"/>
      <c r="IL141" s="4"/>
      <c r="IM141" s="4"/>
      <c r="IN141" s="4"/>
      <c r="IO141" s="4"/>
      <c r="IP141" s="4"/>
      <c r="IQ141" s="4"/>
      <c r="IR141" s="4"/>
      <c r="IS141" s="4"/>
      <c r="IT141" s="4"/>
      <c r="IU141" s="4"/>
      <c r="IV141" s="4"/>
    </row>
    <row r="142" spans="1:256">
      <c r="A142" s="50"/>
      <c r="B142" s="68"/>
      <c r="C142" s="45">
        <v>2023</v>
      </c>
      <c r="D142" s="28">
        <f t="shared" si="52"/>
        <v>191150.79999999996</v>
      </c>
      <c r="E142" s="28">
        <f t="shared" si="52"/>
        <v>204.2</v>
      </c>
      <c r="F142" s="28">
        <f t="shared" si="52"/>
        <v>5375.6</v>
      </c>
      <c r="G142" s="28">
        <f t="shared" si="52"/>
        <v>12769.400000000001</v>
      </c>
      <c r="H142" s="28">
        <f t="shared" si="52"/>
        <v>172801.59999999998</v>
      </c>
      <c r="I142" s="28">
        <f t="shared" si="52"/>
        <v>0</v>
      </c>
      <c r="J142" s="25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4"/>
      <c r="GA142" s="4"/>
      <c r="GB142" s="4"/>
      <c r="GC142" s="4"/>
      <c r="GD142" s="4"/>
      <c r="GE142" s="4"/>
      <c r="GF142" s="4"/>
      <c r="GG142" s="4"/>
      <c r="GH142" s="4"/>
      <c r="GI142" s="4"/>
      <c r="GJ142" s="4"/>
      <c r="GK142" s="4"/>
      <c r="GL142" s="4"/>
      <c r="GM142" s="4"/>
      <c r="GN142" s="4"/>
      <c r="GO142" s="4"/>
      <c r="GP142" s="4"/>
      <c r="GQ142" s="4"/>
      <c r="GR142" s="4"/>
      <c r="GS142" s="4"/>
      <c r="GT142" s="4"/>
      <c r="GU142" s="4"/>
      <c r="GV142" s="4"/>
      <c r="GW142" s="4"/>
      <c r="GX142" s="4"/>
      <c r="GY142" s="4"/>
      <c r="GZ142" s="4"/>
      <c r="HA142" s="4"/>
      <c r="HB142" s="4"/>
      <c r="HC142" s="4"/>
      <c r="HD142" s="4"/>
      <c r="HE142" s="4"/>
      <c r="HF142" s="4"/>
      <c r="HG142" s="4"/>
      <c r="HH142" s="4"/>
      <c r="HI142" s="4"/>
      <c r="HJ142" s="4"/>
      <c r="HK142" s="4"/>
      <c r="HL142" s="4"/>
      <c r="HM142" s="4"/>
      <c r="HN142" s="4"/>
      <c r="HO142" s="4"/>
      <c r="HP142" s="4"/>
      <c r="HQ142" s="4"/>
      <c r="HR142" s="4"/>
      <c r="HS142" s="4"/>
      <c r="HT142" s="4"/>
      <c r="HU142" s="4"/>
      <c r="HV142" s="4"/>
      <c r="HW142" s="4"/>
      <c r="HX142" s="4"/>
      <c r="HY142" s="4"/>
      <c r="HZ142" s="4"/>
      <c r="IA142" s="4"/>
      <c r="IB142" s="4"/>
      <c r="IC142" s="4"/>
      <c r="ID142" s="4"/>
      <c r="IE142" s="4"/>
      <c r="IF142" s="4"/>
      <c r="IG142" s="4"/>
      <c r="IH142" s="4"/>
      <c r="II142" s="4"/>
      <c r="IJ142" s="4"/>
      <c r="IK142" s="4"/>
      <c r="IL142" s="4"/>
      <c r="IM142" s="4"/>
      <c r="IN142" s="4"/>
      <c r="IO142" s="4"/>
      <c r="IP142" s="4"/>
      <c r="IQ142" s="4"/>
      <c r="IR142" s="4"/>
      <c r="IS142" s="4"/>
      <c r="IT142" s="4"/>
      <c r="IU142" s="4"/>
      <c r="IV142" s="4"/>
    </row>
    <row r="143" spans="1:256">
      <c r="A143" s="50"/>
      <c r="B143" s="68"/>
      <c r="C143" s="45">
        <v>2024</v>
      </c>
      <c r="D143" s="28">
        <f t="shared" si="52"/>
        <v>140419.20000000001</v>
      </c>
      <c r="E143" s="28">
        <f t="shared" si="52"/>
        <v>0</v>
      </c>
      <c r="F143" s="28">
        <f t="shared" si="52"/>
        <v>3061.2</v>
      </c>
      <c r="G143" s="28">
        <f t="shared" si="52"/>
        <v>5617.9</v>
      </c>
      <c r="H143" s="28">
        <f t="shared" si="52"/>
        <v>121740.1</v>
      </c>
      <c r="I143" s="28">
        <f t="shared" si="52"/>
        <v>10000</v>
      </c>
      <c r="J143" s="25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  <c r="GL143" s="4"/>
      <c r="GM143" s="4"/>
      <c r="GN143" s="4"/>
      <c r="GO143" s="4"/>
      <c r="GP143" s="4"/>
      <c r="GQ143" s="4"/>
      <c r="GR143" s="4"/>
      <c r="GS143" s="4"/>
      <c r="GT143" s="4"/>
      <c r="GU143" s="4"/>
      <c r="GV143" s="4"/>
      <c r="GW143" s="4"/>
      <c r="GX143" s="4"/>
      <c r="GY143" s="4"/>
      <c r="GZ143" s="4"/>
      <c r="HA143" s="4"/>
      <c r="HB143" s="4"/>
      <c r="HC143" s="4"/>
      <c r="HD143" s="4"/>
      <c r="HE143" s="4"/>
      <c r="HF143" s="4"/>
      <c r="HG143" s="4"/>
      <c r="HH143" s="4"/>
      <c r="HI143" s="4"/>
      <c r="HJ143" s="4"/>
      <c r="HK143" s="4"/>
      <c r="HL143" s="4"/>
      <c r="HM143" s="4"/>
      <c r="HN143" s="4"/>
      <c r="HO143" s="4"/>
      <c r="HP143" s="4"/>
      <c r="HQ143" s="4"/>
      <c r="HR143" s="4"/>
      <c r="HS143" s="4"/>
      <c r="HT143" s="4"/>
      <c r="HU143" s="4"/>
      <c r="HV143" s="4"/>
      <c r="HW143" s="4"/>
      <c r="HX143" s="4"/>
      <c r="HY143" s="4"/>
      <c r="HZ143" s="4"/>
      <c r="IA143" s="4"/>
      <c r="IB143" s="4"/>
      <c r="IC143" s="4"/>
      <c r="ID143" s="4"/>
      <c r="IE143" s="4"/>
      <c r="IF143" s="4"/>
      <c r="IG143" s="4"/>
      <c r="IH143" s="4"/>
      <c r="II143" s="4"/>
      <c r="IJ143" s="4"/>
      <c r="IK143" s="4"/>
      <c r="IL143" s="4"/>
      <c r="IM143" s="4"/>
      <c r="IN143" s="4"/>
      <c r="IO143" s="4"/>
      <c r="IP143" s="4"/>
      <c r="IQ143" s="4"/>
      <c r="IR143" s="4"/>
      <c r="IS143" s="4"/>
      <c r="IT143" s="4"/>
      <c r="IU143" s="4"/>
      <c r="IV143" s="4"/>
    </row>
    <row r="144" spans="1:256">
      <c r="A144" s="50"/>
      <c r="B144" s="68"/>
      <c r="C144" s="45">
        <v>2025</v>
      </c>
      <c r="D144" s="28">
        <f t="shared" si="52"/>
        <v>117738</v>
      </c>
      <c r="E144" s="28">
        <f t="shared" si="52"/>
        <v>0</v>
      </c>
      <c r="F144" s="28">
        <f t="shared" si="52"/>
        <v>0</v>
      </c>
      <c r="G144" s="28">
        <f t="shared" si="52"/>
        <v>7445.2</v>
      </c>
      <c r="H144" s="28">
        <f t="shared" si="52"/>
        <v>110292.8</v>
      </c>
      <c r="I144" s="28">
        <f t="shared" si="52"/>
        <v>0</v>
      </c>
      <c r="J144" s="25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4"/>
      <c r="GA144" s="4"/>
      <c r="GB144" s="4"/>
      <c r="GC144" s="4"/>
      <c r="GD144" s="4"/>
      <c r="GE144" s="4"/>
      <c r="GF144" s="4"/>
      <c r="GG144" s="4"/>
      <c r="GH144" s="4"/>
      <c r="GI144" s="4"/>
      <c r="GJ144" s="4"/>
      <c r="GK144" s="4"/>
      <c r="GL144" s="4"/>
      <c r="GM144" s="4"/>
      <c r="GN144" s="4"/>
      <c r="GO144" s="4"/>
      <c r="GP144" s="4"/>
      <c r="GQ144" s="4"/>
      <c r="GR144" s="4"/>
      <c r="GS144" s="4"/>
      <c r="GT144" s="4"/>
      <c r="GU144" s="4"/>
      <c r="GV144" s="4"/>
      <c r="GW144" s="4"/>
      <c r="GX144" s="4"/>
      <c r="GY144" s="4"/>
      <c r="GZ144" s="4"/>
      <c r="HA144" s="4"/>
      <c r="HB144" s="4"/>
      <c r="HC144" s="4"/>
      <c r="HD144" s="4"/>
      <c r="HE144" s="4"/>
      <c r="HF144" s="4"/>
      <c r="HG144" s="4"/>
      <c r="HH144" s="4"/>
      <c r="HI144" s="4"/>
      <c r="HJ144" s="4"/>
      <c r="HK144" s="4"/>
      <c r="HL144" s="4"/>
      <c r="HM144" s="4"/>
      <c r="HN144" s="4"/>
      <c r="HO144" s="4"/>
      <c r="HP144" s="4"/>
      <c r="HQ144" s="4"/>
      <c r="HR144" s="4"/>
      <c r="HS144" s="4"/>
      <c r="HT144" s="4"/>
      <c r="HU144" s="4"/>
      <c r="HV144" s="4"/>
      <c r="HW144" s="4"/>
      <c r="HX144" s="4"/>
      <c r="HY144" s="4"/>
      <c r="HZ144" s="4"/>
      <c r="IA144" s="4"/>
      <c r="IB144" s="4"/>
      <c r="IC144" s="4"/>
      <c r="ID144" s="4"/>
      <c r="IE144" s="4"/>
      <c r="IF144" s="4"/>
      <c r="IG144" s="4"/>
      <c r="IH144" s="4"/>
      <c r="II144" s="4"/>
      <c r="IJ144" s="4"/>
      <c r="IK144" s="4"/>
      <c r="IL144" s="4"/>
      <c r="IM144" s="4"/>
      <c r="IN144" s="4"/>
      <c r="IO144" s="4"/>
      <c r="IP144" s="4"/>
      <c r="IQ144" s="4"/>
      <c r="IR144" s="4"/>
      <c r="IS144" s="4"/>
      <c r="IT144" s="4"/>
      <c r="IU144" s="4"/>
      <c r="IV144" s="4"/>
    </row>
    <row r="145" spans="1:256">
      <c r="A145" s="50"/>
      <c r="B145" s="68"/>
      <c r="C145" s="45">
        <v>2026</v>
      </c>
      <c r="D145" s="28">
        <f>D152+D228+D247+D260+D293+D312+D337</f>
        <v>117966.7</v>
      </c>
      <c r="E145" s="28">
        <f t="shared" ref="E145:I145" si="53">E152+E228+E247+E260+E293+E312+E337</f>
        <v>0</v>
      </c>
      <c r="F145" s="28">
        <f t="shared" si="53"/>
        <v>0</v>
      </c>
      <c r="G145" s="28">
        <f t="shared" si="53"/>
        <v>7937.9</v>
      </c>
      <c r="H145" s="28">
        <f t="shared" si="53"/>
        <v>110028.79999999999</v>
      </c>
      <c r="I145" s="28">
        <f t="shared" si="53"/>
        <v>0</v>
      </c>
      <c r="J145" s="25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  <c r="FW145" s="4"/>
      <c r="FX145" s="4"/>
      <c r="FY145" s="4"/>
      <c r="FZ145" s="4"/>
      <c r="GA145" s="4"/>
      <c r="GB145" s="4"/>
      <c r="GC145" s="4"/>
      <c r="GD145" s="4"/>
      <c r="GE145" s="4"/>
      <c r="GF145" s="4"/>
      <c r="GG145" s="4"/>
      <c r="GH145" s="4"/>
      <c r="GI145" s="4"/>
      <c r="GJ145" s="4"/>
      <c r="GK145" s="4"/>
      <c r="GL145" s="4"/>
      <c r="GM145" s="4"/>
      <c r="GN145" s="4"/>
      <c r="GO145" s="4"/>
      <c r="GP145" s="4"/>
      <c r="GQ145" s="4"/>
      <c r="GR145" s="4"/>
      <c r="GS145" s="4"/>
      <c r="GT145" s="4"/>
      <c r="GU145" s="4"/>
      <c r="GV145" s="4"/>
      <c r="GW145" s="4"/>
      <c r="GX145" s="4"/>
      <c r="GY145" s="4"/>
      <c r="GZ145" s="4"/>
      <c r="HA145" s="4"/>
      <c r="HB145" s="4"/>
      <c r="HC145" s="4"/>
      <c r="HD145" s="4"/>
      <c r="HE145" s="4"/>
      <c r="HF145" s="4"/>
      <c r="HG145" s="4"/>
      <c r="HH145" s="4"/>
      <c r="HI145" s="4"/>
      <c r="HJ145" s="4"/>
      <c r="HK145" s="4"/>
      <c r="HL145" s="4"/>
      <c r="HM145" s="4"/>
      <c r="HN145" s="4"/>
      <c r="HO145" s="4"/>
      <c r="HP145" s="4"/>
      <c r="HQ145" s="4"/>
      <c r="HR145" s="4"/>
      <c r="HS145" s="4"/>
      <c r="HT145" s="4"/>
      <c r="HU145" s="4"/>
      <c r="HV145" s="4"/>
      <c r="HW145" s="4"/>
      <c r="HX145" s="4"/>
      <c r="HY145" s="4"/>
      <c r="HZ145" s="4"/>
      <c r="IA145" s="4"/>
      <c r="IB145" s="4"/>
      <c r="IC145" s="4"/>
      <c r="ID145" s="4"/>
      <c r="IE145" s="4"/>
      <c r="IF145" s="4"/>
      <c r="IG145" s="4"/>
      <c r="IH145" s="4"/>
      <c r="II145" s="4"/>
      <c r="IJ145" s="4"/>
      <c r="IK145" s="4"/>
      <c r="IL145" s="4"/>
      <c r="IM145" s="4"/>
      <c r="IN145" s="4"/>
      <c r="IO145" s="4"/>
      <c r="IP145" s="4"/>
      <c r="IQ145" s="4"/>
      <c r="IR145" s="4"/>
      <c r="IS145" s="4"/>
      <c r="IT145" s="4"/>
      <c r="IU145" s="4"/>
      <c r="IV145" s="4"/>
    </row>
    <row r="146" spans="1:256">
      <c r="A146" s="50"/>
      <c r="B146" s="68"/>
      <c r="C146" s="45" t="s">
        <v>18</v>
      </c>
      <c r="D146" s="28">
        <f>SUM(D141:D145)</f>
        <v>750423.39999999991</v>
      </c>
      <c r="E146" s="28">
        <f t="shared" ref="E146:I146" si="54">SUM(E141:E145)</f>
        <v>336.29999999999995</v>
      </c>
      <c r="F146" s="28">
        <f t="shared" si="54"/>
        <v>12682.2</v>
      </c>
      <c r="G146" s="28">
        <f t="shared" si="54"/>
        <v>34766.1</v>
      </c>
      <c r="H146" s="28">
        <f t="shared" si="54"/>
        <v>692638.8</v>
      </c>
      <c r="I146" s="28">
        <f t="shared" si="54"/>
        <v>10000</v>
      </c>
      <c r="J146" s="25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  <c r="FW146" s="4"/>
      <c r="FX146" s="4"/>
      <c r="FY146" s="4"/>
      <c r="FZ146" s="4"/>
      <c r="GA146" s="4"/>
      <c r="GB146" s="4"/>
      <c r="GC146" s="4"/>
      <c r="GD146" s="4"/>
      <c r="GE146" s="4"/>
      <c r="GF146" s="4"/>
      <c r="GG146" s="4"/>
      <c r="GH146" s="4"/>
      <c r="GI146" s="4"/>
      <c r="GJ146" s="4"/>
      <c r="GK146" s="4"/>
      <c r="GL146" s="4"/>
      <c r="GM146" s="4"/>
      <c r="GN146" s="4"/>
      <c r="GO146" s="4"/>
      <c r="GP146" s="4"/>
      <c r="GQ146" s="4"/>
      <c r="GR146" s="4"/>
      <c r="GS146" s="4"/>
      <c r="GT146" s="4"/>
      <c r="GU146" s="4"/>
      <c r="GV146" s="4"/>
      <c r="GW146" s="4"/>
      <c r="GX146" s="4"/>
      <c r="GY146" s="4"/>
      <c r="GZ146" s="4"/>
      <c r="HA146" s="4"/>
      <c r="HB146" s="4"/>
      <c r="HC146" s="4"/>
      <c r="HD146" s="4"/>
      <c r="HE146" s="4"/>
      <c r="HF146" s="4"/>
      <c r="HG146" s="4"/>
      <c r="HH146" s="4"/>
      <c r="HI146" s="4"/>
      <c r="HJ146" s="4"/>
      <c r="HK146" s="4"/>
      <c r="HL146" s="4"/>
      <c r="HM146" s="4"/>
      <c r="HN146" s="4"/>
      <c r="HO146" s="4"/>
      <c r="HP146" s="4"/>
      <c r="HQ146" s="4"/>
      <c r="HR146" s="4"/>
      <c r="HS146" s="4"/>
      <c r="HT146" s="4"/>
      <c r="HU146" s="4"/>
      <c r="HV146" s="4"/>
      <c r="HW146" s="4"/>
      <c r="HX146" s="4"/>
      <c r="HY146" s="4"/>
      <c r="HZ146" s="4"/>
      <c r="IA146" s="4"/>
      <c r="IB146" s="4"/>
      <c r="IC146" s="4"/>
      <c r="ID146" s="4"/>
      <c r="IE146" s="4"/>
      <c r="IF146" s="4"/>
      <c r="IG146" s="4"/>
      <c r="IH146" s="4"/>
      <c r="II146" s="4"/>
      <c r="IJ146" s="4"/>
      <c r="IK146" s="4"/>
      <c r="IL146" s="4"/>
      <c r="IM146" s="4"/>
      <c r="IN146" s="4"/>
      <c r="IO146" s="4"/>
      <c r="IP146" s="4"/>
      <c r="IQ146" s="4"/>
      <c r="IR146" s="4"/>
      <c r="IS146" s="4"/>
      <c r="IT146" s="4"/>
      <c r="IU146" s="4"/>
      <c r="IV146" s="4"/>
    </row>
    <row r="147" spans="1:256">
      <c r="A147" s="46" t="s">
        <v>50</v>
      </c>
      <c r="B147" s="30"/>
      <c r="C147" s="30"/>
      <c r="D147" s="31"/>
      <c r="E147" s="32"/>
      <c r="F147" s="32"/>
      <c r="G147" s="32"/>
      <c r="H147" s="32"/>
      <c r="I147" s="33"/>
    </row>
    <row r="148" spans="1:256">
      <c r="A148" s="48" t="s">
        <v>18</v>
      </c>
      <c r="B148" s="47"/>
      <c r="C148" s="43">
        <v>2022</v>
      </c>
      <c r="D148" s="18">
        <f t="shared" ref="D148:I149" si="55">D154+D160+D166+D172+D178+D184+D190+D196+D199+D205+D211+D217</f>
        <v>116103.9</v>
      </c>
      <c r="E148" s="18">
        <f t="shared" si="55"/>
        <v>0</v>
      </c>
      <c r="F148" s="18">
        <f t="shared" si="55"/>
        <v>3164.1</v>
      </c>
      <c r="G148" s="18">
        <f t="shared" si="55"/>
        <v>0</v>
      </c>
      <c r="H148" s="18">
        <f t="shared" si="55"/>
        <v>112939.79999999999</v>
      </c>
      <c r="I148" s="18">
        <f t="shared" si="55"/>
        <v>0</v>
      </c>
      <c r="J148" s="25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4"/>
      <c r="GA148" s="4"/>
      <c r="GB148" s="4"/>
      <c r="GC148" s="4"/>
      <c r="GD148" s="4"/>
      <c r="GE148" s="4"/>
      <c r="GF148" s="4"/>
      <c r="GG148" s="4"/>
      <c r="GH148" s="4"/>
      <c r="GI148" s="4"/>
      <c r="GJ148" s="4"/>
      <c r="GK148" s="4"/>
      <c r="GL148" s="4"/>
      <c r="GM148" s="4"/>
      <c r="GN148" s="4"/>
      <c r="GO148" s="4"/>
      <c r="GP148" s="4"/>
      <c r="GQ148" s="4"/>
      <c r="GR148" s="4"/>
      <c r="GS148" s="4"/>
      <c r="GT148" s="4"/>
      <c r="GU148" s="4"/>
      <c r="GV148" s="4"/>
      <c r="GW148" s="4"/>
      <c r="GX148" s="4"/>
      <c r="GY148" s="4"/>
      <c r="GZ148" s="4"/>
      <c r="HA148" s="4"/>
      <c r="HB148" s="4"/>
      <c r="HC148" s="4"/>
      <c r="HD148" s="4"/>
      <c r="HE148" s="4"/>
      <c r="HF148" s="4"/>
      <c r="HG148" s="4"/>
      <c r="HH148" s="4"/>
      <c r="HI148" s="4"/>
      <c r="HJ148" s="4"/>
      <c r="HK148" s="4"/>
      <c r="HL148" s="4"/>
      <c r="HM148" s="4"/>
      <c r="HN148" s="4"/>
      <c r="HO148" s="4"/>
      <c r="HP148" s="4"/>
      <c r="HQ148" s="4"/>
      <c r="HR148" s="4"/>
      <c r="HS148" s="4"/>
      <c r="HT148" s="4"/>
      <c r="HU148" s="4"/>
      <c r="HV148" s="4"/>
      <c r="HW148" s="4"/>
      <c r="HX148" s="4"/>
      <c r="HY148" s="4"/>
      <c r="HZ148" s="4"/>
      <c r="IA148" s="4"/>
      <c r="IB148" s="4"/>
      <c r="IC148" s="4"/>
      <c r="ID148" s="4"/>
      <c r="IE148" s="4"/>
      <c r="IF148" s="4"/>
      <c r="IG148" s="4"/>
      <c r="IH148" s="4"/>
      <c r="II148" s="4"/>
      <c r="IJ148" s="4"/>
      <c r="IK148" s="4"/>
      <c r="IL148" s="4"/>
      <c r="IM148" s="4"/>
      <c r="IN148" s="4"/>
      <c r="IO148" s="4"/>
      <c r="IP148" s="4"/>
      <c r="IQ148" s="4"/>
      <c r="IR148" s="4"/>
      <c r="IS148" s="4"/>
      <c r="IT148" s="4"/>
      <c r="IU148" s="4"/>
      <c r="IV148" s="4"/>
    </row>
    <row r="149" spans="1:256">
      <c r="A149" s="48"/>
      <c r="B149" s="47"/>
      <c r="C149" s="43">
        <v>2023</v>
      </c>
      <c r="D149" s="18">
        <f t="shared" si="55"/>
        <v>123934.69999999998</v>
      </c>
      <c r="E149" s="18">
        <f t="shared" si="55"/>
        <v>0</v>
      </c>
      <c r="F149" s="18">
        <f t="shared" si="55"/>
        <v>4101.2</v>
      </c>
      <c r="G149" s="18">
        <f t="shared" si="55"/>
        <v>12140.900000000001</v>
      </c>
      <c r="H149" s="18">
        <f t="shared" si="55"/>
        <v>107692.59999999998</v>
      </c>
      <c r="I149" s="18">
        <f t="shared" si="55"/>
        <v>0</v>
      </c>
      <c r="J149" s="25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/>
      <c r="FT149" s="4"/>
      <c r="FU149" s="4"/>
      <c r="FV149" s="4"/>
      <c r="FW149" s="4"/>
      <c r="FX149" s="4"/>
      <c r="FY149" s="4"/>
      <c r="FZ149" s="4"/>
      <c r="GA149" s="4"/>
      <c r="GB149" s="4"/>
      <c r="GC149" s="4"/>
      <c r="GD149" s="4"/>
      <c r="GE149" s="4"/>
      <c r="GF149" s="4"/>
      <c r="GG149" s="4"/>
      <c r="GH149" s="4"/>
      <c r="GI149" s="4"/>
      <c r="GJ149" s="4"/>
      <c r="GK149" s="4"/>
      <c r="GL149" s="4"/>
      <c r="GM149" s="4"/>
      <c r="GN149" s="4"/>
      <c r="GO149" s="4"/>
      <c r="GP149" s="4"/>
      <c r="GQ149" s="4"/>
      <c r="GR149" s="4"/>
      <c r="GS149" s="4"/>
      <c r="GT149" s="4"/>
      <c r="GU149" s="4"/>
      <c r="GV149" s="4"/>
      <c r="GW149" s="4"/>
      <c r="GX149" s="4"/>
      <c r="GY149" s="4"/>
      <c r="GZ149" s="4"/>
      <c r="HA149" s="4"/>
      <c r="HB149" s="4"/>
      <c r="HC149" s="4"/>
      <c r="HD149" s="4"/>
      <c r="HE149" s="4"/>
      <c r="HF149" s="4"/>
      <c r="HG149" s="4"/>
      <c r="HH149" s="4"/>
      <c r="HI149" s="4"/>
      <c r="HJ149" s="4"/>
      <c r="HK149" s="4"/>
      <c r="HL149" s="4"/>
      <c r="HM149" s="4"/>
      <c r="HN149" s="4"/>
      <c r="HO149" s="4"/>
      <c r="HP149" s="4"/>
      <c r="HQ149" s="4"/>
      <c r="HR149" s="4"/>
      <c r="HS149" s="4"/>
      <c r="HT149" s="4"/>
      <c r="HU149" s="4"/>
      <c r="HV149" s="4"/>
      <c r="HW149" s="4"/>
      <c r="HX149" s="4"/>
      <c r="HY149" s="4"/>
      <c r="HZ149" s="4"/>
      <c r="IA149" s="4"/>
      <c r="IB149" s="4"/>
      <c r="IC149" s="4"/>
      <c r="ID149" s="4"/>
      <c r="IE149" s="4"/>
      <c r="IF149" s="4"/>
      <c r="IG149" s="4"/>
      <c r="IH149" s="4"/>
      <c r="II149" s="4"/>
      <c r="IJ149" s="4"/>
      <c r="IK149" s="4"/>
      <c r="IL149" s="4"/>
      <c r="IM149" s="4"/>
      <c r="IN149" s="4"/>
      <c r="IO149" s="4"/>
      <c r="IP149" s="4"/>
      <c r="IQ149" s="4"/>
      <c r="IR149" s="4"/>
      <c r="IS149" s="4"/>
      <c r="IT149" s="4"/>
      <c r="IU149" s="4"/>
      <c r="IV149" s="4"/>
    </row>
    <row r="150" spans="1:256">
      <c r="A150" s="48"/>
      <c r="B150" s="47"/>
      <c r="C150" s="43">
        <v>2024</v>
      </c>
      <c r="D150" s="18">
        <f>D156+D162+D168+D174+D180+D186+D192+D201+D207+D213+D219</f>
        <v>81765.600000000006</v>
      </c>
      <c r="E150" s="18">
        <f t="shared" ref="E150:I152" si="56">E156+E162+E168+E174+E180+E186+E192+E201+E207+E213+E219</f>
        <v>0</v>
      </c>
      <c r="F150" s="18">
        <f t="shared" si="56"/>
        <v>3061.2</v>
      </c>
      <c r="G150" s="18">
        <f t="shared" si="56"/>
        <v>5617.9</v>
      </c>
      <c r="H150" s="18">
        <f t="shared" si="56"/>
        <v>63086.500000000007</v>
      </c>
      <c r="I150" s="18">
        <f t="shared" si="56"/>
        <v>10000</v>
      </c>
      <c r="J150" s="25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  <c r="GG150" s="4"/>
      <c r="GH150" s="4"/>
      <c r="GI150" s="4"/>
      <c r="GJ150" s="4"/>
      <c r="GK150" s="4"/>
      <c r="GL150" s="4"/>
      <c r="GM150" s="4"/>
      <c r="GN150" s="4"/>
      <c r="GO150" s="4"/>
      <c r="GP150" s="4"/>
      <c r="GQ150" s="4"/>
      <c r="GR150" s="4"/>
      <c r="GS150" s="4"/>
      <c r="GT150" s="4"/>
      <c r="GU150" s="4"/>
      <c r="GV150" s="4"/>
      <c r="GW150" s="4"/>
      <c r="GX150" s="4"/>
      <c r="GY150" s="4"/>
      <c r="GZ150" s="4"/>
      <c r="HA150" s="4"/>
      <c r="HB150" s="4"/>
      <c r="HC150" s="4"/>
      <c r="HD150" s="4"/>
      <c r="HE150" s="4"/>
      <c r="HF150" s="4"/>
      <c r="HG150" s="4"/>
      <c r="HH150" s="4"/>
      <c r="HI150" s="4"/>
      <c r="HJ150" s="4"/>
      <c r="HK150" s="4"/>
      <c r="HL150" s="4"/>
      <c r="HM150" s="4"/>
      <c r="HN150" s="4"/>
      <c r="HO150" s="4"/>
      <c r="HP150" s="4"/>
      <c r="HQ150" s="4"/>
      <c r="HR150" s="4"/>
      <c r="HS150" s="4"/>
      <c r="HT150" s="4"/>
      <c r="HU150" s="4"/>
      <c r="HV150" s="4"/>
      <c r="HW150" s="4"/>
      <c r="HX150" s="4"/>
      <c r="HY150" s="4"/>
      <c r="HZ150" s="4"/>
      <c r="IA150" s="4"/>
      <c r="IB150" s="4"/>
      <c r="IC150" s="4"/>
      <c r="ID150" s="4"/>
      <c r="IE150" s="4"/>
      <c r="IF150" s="4"/>
      <c r="IG150" s="4"/>
      <c r="IH150" s="4"/>
      <c r="II150" s="4"/>
      <c r="IJ150" s="4"/>
      <c r="IK150" s="4"/>
      <c r="IL150" s="4"/>
      <c r="IM150" s="4"/>
      <c r="IN150" s="4"/>
      <c r="IO150" s="4"/>
      <c r="IP150" s="4"/>
      <c r="IQ150" s="4"/>
      <c r="IR150" s="4"/>
      <c r="IS150" s="4"/>
      <c r="IT150" s="4"/>
      <c r="IU150" s="4"/>
      <c r="IV150" s="4"/>
    </row>
    <row r="151" spans="1:256">
      <c r="A151" s="48"/>
      <c r="B151" s="47"/>
      <c r="C151" s="43">
        <v>2025</v>
      </c>
      <c r="D151" s="18">
        <f>D157+D163+D169+D175+D181+D187+D193+D202+D208+D214+D220</f>
        <v>59947.499999999993</v>
      </c>
      <c r="E151" s="18">
        <f t="shared" si="56"/>
        <v>0</v>
      </c>
      <c r="F151" s="18">
        <f t="shared" si="56"/>
        <v>0</v>
      </c>
      <c r="G151" s="18">
        <f t="shared" si="56"/>
        <v>7445.2</v>
      </c>
      <c r="H151" s="18">
        <f t="shared" si="56"/>
        <v>52502.299999999996</v>
      </c>
      <c r="I151" s="18">
        <f t="shared" si="56"/>
        <v>0</v>
      </c>
      <c r="J151" s="25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4"/>
      <c r="GF151" s="4"/>
      <c r="GG151" s="4"/>
      <c r="GH151" s="4"/>
      <c r="GI151" s="4"/>
      <c r="GJ151" s="4"/>
      <c r="GK151" s="4"/>
      <c r="GL151" s="4"/>
      <c r="GM151" s="4"/>
      <c r="GN151" s="4"/>
      <c r="GO151" s="4"/>
      <c r="GP151" s="4"/>
      <c r="GQ151" s="4"/>
      <c r="GR151" s="4"/>
      <c r="GS151" s="4"/>
      <c r="GT151" s="4"/>
      <c r="GU151" s="4"/>
      <c r="GV151" s="4"/>
      <c r="GW151" s="4"/>
      <c r="GX151" s="4"/>
      <c r="GY151" s="4"/>
      <c r="GZ151" s="4"/>
      <c r="HA151" s="4"/>
      <c r="HB151" s="4"/>
      <c r="HC151" s="4"/>
      <c r="HD151" s="4"/>
      <c r="HE151" s="4"/>
      <c r="HF151" s="4"/>
      <c r="HG151" s="4"/>
      <c r="HH151" s="4"/>
      <c r="HI151" s="4"/>
      <c r="HJ151" s="4"/>
      <c r="HK151" s="4"/>
      <c r="HL151" s="4"/>
      <c r="HM151" s="4"/>
      <c r="HN151" s="4"/>
      <c r="HO151" s="4"/>
      <c r="HP151" s="4"/>
      <c r="HQ151" s="4"/>
      <c r="HR151" s="4"/>
      <c r="HS151" s="4"/>
      <c r="HT151" s="4"/>
      <c r="HU151" s="4"/>
      <c r="HV151" s="4"/>
      <c r="HW151" s="4"/>
      <c r="HX151" s="4"/>
      <c r="HY151" s="4"/>
      <c r="HZ151" s="4"/>
      <c r="IA151" s="4"/>
      <c r="IB151" s="4"/>
      <c r="IC151" s="4"/>
      <c r="ID151" s="4"/>
      <c r="IE151" s="4"/>
      <c r="IF151" s="4"/>
      <c r="IG151" s="4"/>
      <c r="IH151" s="4"/>
      <c r="II151" s="4"/>
      <c r="IJ151" s="4"/>
      <c r="IK151" s="4"/>
      <c r="IL151" s="4"/>
      <c r="IM151" s="4"/>
      <c r="IN151" s="4"/>
      <c r="IO151" s="4"/>
      <c r="IP151" s="4"/>
      <c r="IQ151" s="4"/>
      <c r="IR151" s="4"/>
      <c r="IS151" s="4"/>
      <c r="IT151" s="4"/>
      <c r="IU151" s="4"/>
      <c r="IV151" s="4"/>
    </row>
    <row r="152" spans="1:256">
      <c r="A152" s="48"/>
      <c r="B152" s="47"/>
      <c r="C152" s="43">
        <v>2026</v>
      </c>
      <c r="D152" s="18">
        <f>D158+D164+D170+D176+D182+D188+D194+D203+D209+D215+D221</f>
        <v>60439.5</v>
      </c>
      <c r="E152" s="18">
        <f t="shared" si="56"/>
        <v>0</v>
      </c>
      <c r="F152" s="18">
        <f t="shared" si="56"/>
        <v>0</v>
      </c>
      <c r="G152" s="18">
        <f t="shared" si="56"/>
        <v>7937.9</v>
      </c>
      <c r="H152" s="18">
        <f t="shared" si="56"/>
        <v>52501.599999999999</v>
      </c>
      <c r="I152" s="18">
        <f t="shared" si="56"/>
        <v>0</v>
      </c>
      <c r="J152" s="25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4"/>
      <c r="GA152" s="4"/>
      <c r="GB152" s="4"/>
      <c r="GC152" s="4"/>
      <c r="GD152" s="4"/>
      <c r="GE152" s="4"/>
      <c r="GF152" s="4"/>
      <c r="GG152" s="4"/>
      <c r="GH152" s="4"/>
      <c r="GI152" s="4"/>
      <c r="GJ152" s="4"/>
      <c r="GK152" s="4"/>
      <c r="GL152" s="4"/>
      <c r="GM152" s="4"/>
      <c r="GN152" s="4"/>
      <c r="GO152" s="4"/>
      <c r="GP152" s="4"/>
      <c r="GQ152" s="4"/>
      <c r="GR152" s="4"/>
      <c r="GS152" s="4"/>
      <c r="GT152" s="4"/>
      <c r="GU152" s="4"/>
      <c r="GV152" s="4"/>
      <c r="GW152" s="4"/>
      <c r="GX152" s="4"/>
      <c r="GY152" s="4"/>
      <c r="GZ152" s="4"/>
      <c r="HA152" s="4"/>
      <c r="HB152" s="4"/>
      <c r="HC152" s="4"/>
      <c r="HD152" s="4"/>
      <c r="HE152" s="4"/>
      <c r="HF152" s="4"/>
      <c r="HG152" s="4"/>
      <c r="HH152" s="4"/>
      <c r="HI152" s="4"/>
      <c r="HJ152" s="4"/>
      <c r="HK152" s="4"/>
      <c r="HL152" s="4"/>
      <c r="HM152" s="4"/>
      <c r="HN152" s="4"/>
      <c r="HO152" s="4"/>
      <c r="HP152" s="4"/>
      <c r="HQ152" s="4"/>
      <c r="HR152" s="4"/>
      <c r="HS152" s="4"/>
      <c r="HT152" s="4"/>
      <c r="HU152" s="4"/>
      <c r="HV152" s="4"/>
      <c r="HW152" s="4"/>
      <c r="HX152" s="4"/>
      <c r="HY152" s="4"/>
      <c r="HZ152" s="4"/>
      <c r="IA152" s="4"/>
      <c r="IB152" s="4"/>
      <c r="IC152" s="4"/>
      <c r="ID152" s="4"/>
      <c r="IE152" s="4"/>
      <c r="IF152" s="4"/>
      <c r="IG152" s="4"/>
      <c r="IH152" s="4"/>
      <c r="II152" s="4"/>
      <c r="IJ152" s="4"/>
      <c r="IK152" s="4"/>
      <c r="IL152" s="4"/>
      <c r="IM152" s="4"/>
      <c r="IN152" s="4"/>
      <c r="IO152" s="4"/>
      <c r="IP152" s="4"/>
      <c r="IQ152" s="4"/>
      <c r="IR152" s="4"/>
      <c r="IS152" s="4"/>
      <c r="IT152" s="4"/>
      <c r="IU152" s="4"/>
      <c r="IV152" s="4"/>
    </row>
    <row r="153" spans="1:256">
      <c r="A153" s="48"/>
      <c r="B153" s="47"/>
      <c r="C153" s="43" t="s">
        <v>18</v>
      </c>
      <c r="D153" s="18">
        <f>D148+D149+D150+D151+D152</f>
        <v>442191.19999999995</v>
      </c>
      <c r="E153" s="18">
        <f t="shared" ref="E153:I153" si="57">E148+E149+E150+E151+E152</f>
        <v>0</v>
      </c>
      <c r="F153" s="18">
        <f t="shared" si="57"/>
        <v>10326.5</v>
      </c>
      <c r="G153" s="18">
        <f t="shared" si="57"/>
        <v>33141.9</v>
      </c>
      <c r="H153" s="18">
        <f t="shared" si="57"/>
        <v>388722.79999999993</v>
      </c>
      <c r="I153" s="18">
        <f t="shared" si="57"/>
        <v>10000</v>
      </c>
      <c r="J153" s="25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  <c r="FU153" s="4"/>
      <c r="FV153" s="4"/>
      <c r="FW153" s="4"/>
      <c r="FX153" s="4"/>
      <c r="FY153" s="4"/>
      <c r="FZ153" s="4"/>
      <c r="GA153" s="4"/>
      <c r="GB153" s="4"/>
      <c r="GC153" s="4"/>
      <c r="GD153" s="4"/>
      <c r="GE153" s="4"/>
      <c r="GF153" s="4"/>
      <c r="GG153" s="4"/>
      <c r="GH153" s="4"/>
      <c r="GI153" s="4"/>
      <c r="GJ153" s="4"/>
      <c r="GK153" s="4"/>
      <c r="GL153" s="4"/>
      <c r="GM153" s="4"/>
      <c r="GN153" s="4"/>
      <c r="GO153" s="4"/>
      <c r="GP153" s="4"/>
      <c r="GQ153" s="4"/>
      <c r="GR153" s="4"/>
      <c r="GS153" s="4"/>
      <c r="GT153" s="4"/>
      <c r="GU153" s="4"/>
      <c r="GV153" s="4"/>
      <c r="GW153" s="4"/>
      <c r="GX153" s="4"/>
      <c r="GY153" s="4"/>
      <c r="GZ153" s="4"/>
      <c r="HA153" s="4"/>
      <c r="HB153" s="4"/>
      <c r="HC153" s="4"/>
      <c r="HD153" s="4"/>
      <c r="HE153" s="4"/>
      <c r="HF153" s="4"/>
      <c r="HG153" s="4"/>
      <c r="HH153" s="4"/>
      <c r="HI153" s="4"/>
      <c r="HJ153" s="4"/>
      <c r="HK153" s="4"/>
      <c r="HL153" s="4"/>
      <c r="HM153" s="4"/>
      <c r="HN153" s="4"/>
      <c r="HO153" s="4"/>
      <c r="HP153" s="4"/>
      <c r="HQ153" s="4"/>
      <c r="HR153" s="4"/>
      <c r="HS153" s="4"/>
      <c r="HT153" s="4"/>
      <c r="HU153" s="4"/>
      <c r="HV153" s="4"/>
      <c r="HW153" s="4"/>
      <c r="HX153" s="4"/>
      <c r="HY153" s="4"/>
      <c r="HZ153" s="4"/>
      <c r="IA153" s="4"/>
      <c r="IB153" s="4"/>
      <c r="IC153" s="4"/>
      <c r="ID153" s="4"/>
      <c r="IE153" s="4"/>
      <c r="IF153" s="4"/>
      <c r="IG153" s="4"/>
      <c r="IH153" s="4"/>
      <c r="II153" s="4"/>
      <c r="IJ153" s="4"/>
      <c r="IK153" s="4"/>
      <c r="IL153" s="4"/>
      <c r="IM153" s="4"/>
      <c r="IN153" s="4"/>
      <c r="IO153" s="4"/>
      <c r="IP153" s="4"/>
      <c r="IQ153" s="4"/>
      <c r="IR153" s="4"/>
      <c r="IS153" s="4"/>
      <c r="IT153" s="4"/>
      <c r="IU153" s="4"/>
      <c r="IV153" s="4"/>
    </row>
    <row r="154" spans="1:256">
      <c r="A154" s="69" t="s">
        <v>51</v>
      </c>
      <c r="B154" s="67"/>
      <c r="C154" s="44">
        <v>2022</v>
      </c>
      <c r="D154" s="27">
        <f>SUM(E154:I154)</f>
        <v>49765.7</v>
      </c>
      <c r="E154" s="27">
        <v>0</v>
      </c>
      <c r="F154" s="27">
        <v>0</v>
      </c>
      <c r="G154" s="27">
        <v>0</v>
      </c>
      <c r="H154" s="27">
        <v>49765.7</v>
      </c>
      <c r="I154" s="27">
        <v>0</v>
      </c>
    </row>
    <row r="155" spans="1:256" s="7" customFormat="1">
      <c r="A155" s="69"/>
      <c r="B155" s="67"/>
      <c r="C155" s="44">
        <v>2023</v>
      </c>
      <c r="D155" s="27">
        <f>SUM(E155:I155)</f>
        <v>42525.2</v>
      </c>
      <c r="E155" s="27">
        <v>0</v>
      </c>
      <c r="F155" s="27">
        <v>0</v>
      </c>
      <c r="G155" s="27">
        <v>0</v>
      </c>
      <c r="H155" s="27">
        <v>42525.2</v>
      </c>
      <c r="I155" s="27">
        <v>0</v>
      </c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  <c r="GO155" s="5"/>
      <c r="GP155" s="5"/>
      <c r="GQ155" s="5"/>
      <c r="GR155" s="5"/>
      <c r="GS155" s="5"/>
      <c r="GT155" s="5"/>
      <c r="GU155" s="5"/>
      <c r="GV155" s="5"/>
      <c r="GW155" s="5"/>
      <c r="GX155" s="5"/>
      <c r="GY155" s="5"/>
      <c r="GZ155" s="5"/>
      <c r="HA155" s="5"/>
      <c r="HB155" s="5"/>
      <c r="HC155" s="5"/>
      <c r="HD155" s="5"/>
      <c r="HE155" s="5"/>
      <c r="HF155" s="5"/>
      <c r="HG155" s="5"/>
      <c r="HH155" s="5"/>
      <c r="HI155" s="5"/>
      <c r="HJ155" s="5"/>
      <c r="HK155" s="5"/>
      <c r="HL155" s="5"/>
      <c r="HM155" s="5"/>
      <c r="HN155" s="5"/>
      <c r="HO155" s="5"/>
      <c r="HP155" s="5"/>
      <c r="HQ155" s="5"/>
      <c r="HR155" s="5"/>
      <c r="HS155" s="5"/>
      <c r="HT155" s="5"/>
      <c r="HU155" s="5"/>
      <c r="HV155" s="5"/>
      <c r="HW155" s="5"/>
      <c r="HX155" s="5"/>
      <c r="HY155" s="5"/>
      <c r="HZ155" s="5"/>
      <c r="IA155" s="5"/>
      <c r="IB155" s="5"/>
      <c r="IC155" s="5"/>
      <c r="ID155" s="5"/>
      <c r="IE155" s="5"/>
      <c r="IF155" s="5"/>
      <c r="IG155" s="5"/>
      <c r="IH155" s="5"/>
      <c r="II155" s="5"/>
      <c r="IJ155" s="5"/>
      <c r="IK155" s="5"/>
      <c r="IL155" s="5"/>
      <c r="IM155" s="5"/>
      <c r="IN155" s="5"/>
      <c r="IO155" s="5"/>
      <c r="IP155" s="5"/>
      <c r="IQ155" s="5"/>
      <c r="IR155" s="5"/>
      <c r="IS155" s="5"/>
      <c r="IT155" s="5"/>
      <c r="IU155" s="5"/>
      <c r="IV155" s="5"/>
    </row>
    <row r="156" spans="1:256" s="7" customFormat="1">
      <c r="A156" s="69"/>
      <c r="B156" s="67"/>
      <c r="C156" s="44">
        <v>2024</v>
      </c>
      <c r="D156" s="27">
        <f>SUM(E156:I156)</f>
        <v>24521.8</v>
      </c>
      <c r="E156" s="27">
        <v>0</v>
      </c>
      <c r="F156" s="27">
        <v>0</v>
      </c>
      <c r="G156" s="27">
        <v>0</v>
      </c>
      <c r="H156" s="27">
        <v>24521.8</v>
      </c>
      <c r="I156" s="27">
        <v>0</v>
      </c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5"/>
      <c r="GS156" s="5"/>
      <c r="GT156" s="5"/>
      <c r="GU156" s="5"/>
      <c r="GV156" s="5"/>
      <c r="GW156" s="5"/>
      <c r="GX156" s="5"/>
      <c r="GY156" s="5"/>
      <c r="GZ156" s="5"/>
      <c r="HA156" s="5"/>
      <c r="HB156" s="5"/>
      <c r="HC156" s="5"/>
      <c r="HD156" s="5"/>
      <c r="HE156" s="5"/>
      <c r="HF156" s="5"/>
      <c r="HG156" s="5"/>
      <c r="HH156" s="5"/>
      <c r="HI156" s="5"/>
      <c r="HJ156" s="5"/>
      <c r="HK156" s="5"/>
      <c r="HL156" s="5"/>
      <c r="HM156" s="5"/>
      <c r="HN156" s="5"/>
      <c r="HO156" s="5"/>
      <c r="HP156" s="5"/>
      <c r="HQ156" s="5"/>
      <c r="HR156" s="5"/>
      <c r="HS156" s="5"/>
      <c r="HT156" s="5"/>
      <c r="HU156" s="5"/>
      <c r="HV156" s="5"/>
      <c r="HW156" s="5"/>
      <c r="HX156" s="5"/>
      <c r="HY156" s="5"/>
      <c r="HZ156" s="5"/>
      <c r="IA156" s="5"/>
      <c r="IB156" s="5"/>
      <c r="IC156" s="5"/>
      <c r="ID156" s="5"/>
      <c r="IE156" s="5"/>
      <c r="IF156" s="5"/>
      <c r="IG156" s="5"/>
      <c r="IH156" s="5"/>
      <c r="II156" s="5"/>
      <c r="IJ156" s="5"/>
      <c r="IK156" s="5"/>
      <c r="IL156" s="5"/>
      <c r="IM156" s="5"/>
      <c r="IN156" s="5"/>
      <c r="IO156" s="5"/>
      <c r="IP156" s="5"/>
      <c r="IQ156" s="5"/>
      <c r="IR156" s="5"/>
      <c r="IS156" s="5"/>
      <c r="IT156" s="5"/>
      <c r="IU156" s="5"/>
      <c r="IV156" s="5"/>
    </row>
    <row r="157" spans="1:256" s="7" customFormat="1">
      <c r="A157" s="69"/>
      <c r="B157" s="67"/>
      <c r="C157" s="44">
        <v>2025</v>
      </c>
      <c r="D157" s="27">
        <f>SUM(E157:I157)</f>
        <v>22737.599999999999</v>
      </c>
      <c r="E157" s="27">
        <v>0</v>
      </c>
      <c r="F157" s="27">
        <v>0</v>
      </c>
      <c r="G157" s="27">
        <v>0</v>
      </c>
      <c r="H157" s="27">
        <v>22737.599999999999</v>
      </c>
      <c r="I157" s="27">
        <v>0</v>
      </c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  <c r="FX157" s="5"/>
      <c r="FY157" s="5"/>
      <c r="FZ157" s="5"/>
      <c r="GA157" s="5"/>
      <c r="GB157" s="5"/>
      <c r="GC157" s="5"/>
      <c r="GD157" s="5"/>
      <c r="GE157" s="5"/>
      <c r="GF157" s="5"/>
      <c r="GG157" s="5"/>
      <c r="GH157" s="5"/>
      <c r="GI157" s="5"/>
      <c r="GJ157" s="5"/>
      <c r="GK157" s="5"/>
      <c r="GL157" s="5"/>
      <c r="GM157" s="5"/>
      <c r="GN157" s="5"/>
      <c r="GO157" s="5"/>
      <c r="GP157" s="5"/>
      <c r="GQ157" s="5"/>
      <c r="GR157" s="5"/>
      <c r="GS157" s="5"/>
      <c r="GT157" s="5"/>
      <c r="GU157" s="5"/>
      <c r="GV157" s="5"/>
      <c r="GW157" s="5"/>
      <c r="GX157" s="5"/>
      <c r="GY157" s="5"/>
      <c r="GZ157" s="5"/>
      <c r="HA157" s="5"/>
      <c r="HB157" s="5"/>
      <c r="HC157" s="5"/>
      <c r="HD157" s="5"/>
      <c r="HE157" s="5"/>
      <c r="HF157" s="5"/>
      <c r="HG157" s="5"/>
      <c r="HH157" s="5"/>
      <c r="HI157" s="5"/>
      <c r="HJ157" s="5"/>
      <c r="HK157" s="5"/>
      <c r="HL157" s="5"/>
      <c r="HM157" s="5"/>
      <c r="HN157" s="5"/>
      <c r="HO157" s="5"/>
      <c r="HP157" s="5"/>
      <c r="HQ157" s="5"/>
      <c r="HR157" s="5"/>
      <c r="HS157" s="5"/>
      <c r="HT157" s="5"/>
      <c r="HU157" s="5"/>
      <c r="HV157" s="5"/>
      <c r="HW157" s="5"/>
      <c r="HX157" s="5"/>
      <c r="HY157" s="5"/>
      <c r="HZ157" s="5"/>
      <c r="IA157" s="5"/>
      <c r="IB157" s="5"/>
      <c r="IC157" s="5"/>
      <c r="ID157" s="5"/>
      <c r="IE157" s="5"/>
      <c r="IF157" s="5"/>
      <c r="IG157" s="5"/>
      <c r="IH157" s="5"/>
      <c r="II157" s="5"/>
      <c r="IJ157" s="5"/>
      <c r="IK157" s="5"/>
      <c r="IL157" s="5"/>
      <c r="IM157" s="5"/>
      <c r="IN157" s="5"/>
      <c r="IO157" s="5"/>
      <c r="IP157" s="5"/>
      <c r="IQ157" s="5"/>
      <c r="IR157" s="5"/>
      <c r="IS157" s="5"/>
      <c r="IT157" s="5"/>
      <c r="IU157" s="5"/>
      <c r="IV157" s="5"/>
    </row>
    <row r="158" spans="1:256" s="7" customFormat="1">
      <c r="A158" s="69"/>
      <c r="B158" s="67"/>
      <c r="C158" s="44">
        <v>2026</v>
      </c>
      <c r="D158" s="27">
        <f>SUM(E158:I158)</f>
        <v>22736.9</v>
      </c>
      <c r="E158" s="27">
        <v>0</v>
      </c>
      <c r="F158" s="27">
        <v>0</v>
      </c>
      <c r="G158" s="27">
        <v>0</v>
      </c>
      <c r="H158" s="27">
        <v>22736.9</v>
      </c>
      <c r="I158" s="27">
        <v>0</v>
      </c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5"/>
      <c r="GS158" s="5"/>
      <c r="GT158" s="5"/>
      <c r="GU158" s="5"/>
      <c r="GV158" s="5"/>
      <c r="GW158" s="5"/>
      <c r="GX158" s="5"/>
      <c r="GY158" s="5"/>
      <c r="GZ158" s="5"/>
      <c r="HA158" s="5"/>
      <c r="HB158" s="5"/>
      <c r="HC158" s="5"/>
      <c r="HD158" s="5"/>
      <c r="HE158" s="5"/>
      <c r="HF158" s="5"/>
      <c r="HG158" s="5"/>
      <c r="HH158" s="5"/>
      <c r="HI158" s="5"/>
      <c r="HJ158" s="5"/>
      <c r="HK158" s="5"/>
      <c r="HL158" s="5"/>
      <c r="HM158" s="5"/>
      <c r="HN158" s="5"/>
      <c r="HO158" s="5"/>
      <c r="HP158" s="5"/>
      <c r="HQ158" s="5"/>
      <c r="HR158" s="5"/>
      <c r="HS158" s="5"/>
      <c r="HT158" s="5"/>
      <c r="HU158" s="5"/>
      <c r="HV158" s="5"/>
      <c r="HW158" s="5"/>
      <c r="HX158" s="5"/>
      <c r="HY158" s="5"/>
      <c r="HZ158" s="5"/>
      <c r="IA158" s="5"/>
      <c r="IB158" s="5"/>
      <c r="IC158" s="5"/>
      <c r="ID158" s="5"/>
      <c r="IE158" s="5"/>
      <c r="IF158" s="5"/>
      <c r="IG158" s="5"/>
      <c r="IH158" s="5"/>
      <c r="II158" s="5"/>
      <c r="IJ158" s="5"/>
      <c r="IK158" s="5"/>
      <c r="IL158" s="5"/>
      <c r="IM158" s="5"/>
      <c r="IN158" s="5"/>
      <c r="IO158" s="5"/>
      <c r="IP158" s="5"/>
      <c r="IQ158" s="5"/>
      <c r="IR158" s="5"/>
      <c r="IS158" s="5"/>
      <c r="IT158" s="5"/>
      <c r="IU158" s="5"/>
      <c r="IV158" s="5"/>
    </row>
    <row r="159" spans="1:256" s="7" customFormat="1">
      <c r="A159" s="69"/>
      <c r="B159" s="67"/>
      <c r="C159" s="44" t="s">
        <v>18</v>
      </c>
      <c r="D159" s="27">
        <f>SUM(D154:D158)</f>
        <v>162287.19999999998</v>
      </c>
      <c r="E159" s="27">
        <f t="shared" ref="E159:I159" si="58">SUM(E154:E158)</f>
        <v>0</v>
      </c>
      <c r="F159" s="27">
        <f t="shared" si="58"/>
        <v>0</v>
      </c>
      <c r="G159" s="27">
        <f t="shared" si="58"/>
        <v>0</v>
      </c>
      <c r="H159" s="27">
        <f>SUM(H154:H158)</f>
        <v>162287.19999999998</v>
      </c>
      <c r="I159" s="27">
        <f t="shared" si="58"/>
        <v>0</v>
      </c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  <c r="GY159" s="5"/>
      <c r="GZ159" s="5"/>
      <c r="HA159" s="5"/>
      <c r="HB159" s="5"/>
      <c r="HC159" s="5"/>
      <c r="HD159" s="5"/>
      <c r="HE159" s="5"/>
      <c r="HF159" s="5"/>
      <c r="HG159" s="5"/>
      <c r="HH159" s="5"/>
      <c r="HI159" s="5"/>
      <c r="HJ159" s="5"/>
      <c r="HK159" s="5"/>
      <c r="HL159" s="5"/>
      <c r="HM159" s="5"/>
      <c r="HN159" s="5"/>
      <c r="HO159" s="5"/>
      <c r="HP159" s="5"/>
      <c r="HQ159" s="5"/>
      <c r="HR159" s="5"/>
      <c r="HS159" s="5"/>
      <c r="HT159" s="5"/>
      <c r="HU159" s="5"/>
      <c r="HV159" s="5"/>
      <c r="HW159" s="5"/>
      <c r="HX159" s="5"/>
      <c r="HY159" s="5"/>
      <c r="HZ159" s="5"/>
      <c r="IA159" s="5"/>
      <c r="IB159" s="5"/>
      <c r="IC159" s="5"/>
      <c r="ID159" s="5"/>
      <c r="IE159" s="5"/>
      <c r="IF159" s="5"/>
      <c r="IG159" s="5"/>
      <c r="IH159" s="5"/>
      <c r="II159" s="5"/>
      <c r="IJ159" s="5"/>
      <c r="IK159" s="5"/>
      <c r="IL159" s="5"/>
      <c r="IM159" s="5"/>
      <c r="IN159" s="5"/>
      <c r="IO159" s="5"/>
      <c r="IP159" s="5"/>
      <c r="IQ159" s="5"/>
      <c r="IR159" s="5"/>
      <c r="IS159" s="5"/>
      <c r="IT159" s="5"/>
      <c r="IU159" s="5"/>
      <c r="IV159" s="5"/>
    </row>
    <row r="160" spans="1:256" s="7" customFormat="1">
      <c r="A160" s="57" t="s">
        <v>52</v>
      </c>
      <c r="B160" s="67"/>
      <c r="C160" s="44">
        <v>2022</v>
      </c>
      <c r="D160" s="27">
        <f>SUM(E160:I160)</f>
        <v>9189</v>
      </c>
      <c r="E160" s="27">
        <v>0</v>
      </c>
      <c r="F160" s="27">
        <v>0</v>
      </c>
      <c r="G160" s="27">
        <v>0</v>
      </c>
      <c r="H160" s="27">
        <v>9189</v>
      </c>
      <c r="I160" s="27">
        <v>0</v>
      </c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5"/>
      <c r="GS160" s="5"/>
      <c r="GT160" s="5"/>
      <c r="GU160" s="5"/>
      <c r="GV160" s="5"/>
      <c r="GW160" s="5"/>
      <c r="GX160" s="5"/>
      <c r="GY160" s="5"/>
      <c r="GZ160" s="5"/>
      <c r="HA160" s="5"/>
      <c r="HB160" s="5"/>
      <c r="HC160" s="5"/>
      <c r="HD160" s="5"/>
      <c r="HE160" s="5"/>
      <c r="HF160" s="5"/>
      <c r="HG160" s="5"/>
      <c r="HH160" s="5"/>
      <c r="HI160" s="5"/>
      <c r="HJ160" s="5"/>
      <c r="HK160" s="5"/>
      <c r="HL160" s="5"/>
      <c r="HM160" s="5"/>
      <c r="HN160" s="5"/>
      <c r="HO160" s="5"/>
      <c r="HP160" s="5"/>
      <c r="HQ160" s="5"/>
      <c r="HR160" s="5"/>
      <c r="HS160" s="5"/>
      <c r="HT160" s="5"/>
      <c r="HU160" s="5"/>
      <c r="HV160" s="5"/>
      <c r="HW160" s="5"/>
      <c r="HX160" s="5"/>
      <c r="HY160" s="5"/>
      <c r="HZ160" s="5"/>
      <c r="IA160" s="5"/>
      <c r="IB160" s="5"/>
      <c r="IC160" s="5"/>
      <c r="ID160" s="5"/>
      <c r="IE160" s="5"/>
      <c r="IF160" s="5"/>
      <c r="IG160" s="5"/>
      <c r="IH160" s="5"/>
      <c r="II160" s="5"/>
      <c r="IJ160" s="5"/>
      <c r="IK160" s="5"/>
      <c r="IL160" s="5"/>
      <c r="IM160" s="5"/>
      <c r="IN160" s="5"/>
      <c r="IO160" s="5"/>
      <c r="IP160" s="5"/>
      <c r="IQ160" s="5"/>
      <c r="IR160" s="5"/>
      <c r="IS160" s="5"/>
      <c r="IT160" s="5"/>
      <c r="IU160" s="5"/>
      <c r="IV160" s="5"/>
    </row>
    <row r="161" spans="1:256" s="7" customFormat="1">
      <c r="A161" s="58"/>
      <c r="B161" s="67"/>
      <c r="C161" s="44">
        <v>2023</v>
      </c>
      <c r="D161" s="27">
        <f>SUM(E161:I161)</f>
        <v>9773.1</v>
      </c>
      <c r="E161" s="27">
        <v>0</v>
      </c>
      <c r="F161" s="27">
        <v>0</v>
      </c>
      <c r="G161" s="27">
        <v>0</v>
      </c>
      <c r="H161" s="27">
        <v>9773.1</v>
      </c>
      <c r="I161" s="27">
        <v>0</v>
      </c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  <c r="FZ161" s="5"/>
      <c r="GA161" s="5"/>
      <c r="GB161" s="5"/>
      <c r="GC161" s="5"/>
      <c r="GD161" s="5"/>
      <c r="GE161" s="5"/>
      <c r="GF161" s="5"/>
      <c r="GG161" s="5"/>
      <c r="GH161" s="5"/>
      <c r="GI161" s="5"/>
      <c r="GJ161" s="5"/>
      <c r="GK161" s="5"/>
      <c r="GL161" s="5"/>
      <c r="GM161" s="5"/>
      <c r="GN161" s="5"/>
      <c r="GO161" s="5"/>
      <c r="GP161" s="5"/>
      <c r="GQ161" s="5"/>
      <c r="GR161" s="5"/>
      <c r="GS161" s="5"/>
      <c r="GT161" s="5"/>
      <c r="GU161" s="5"/>
      <c r="GV161" s="5"/>
      <c r="GW161" s="5"/>
      <c r="GX161" s="5"/>
      <c r="GY161" s="5"/>
      <c r="GZ161" s="5"/>
      <c r="HA161" s="5"/>
      <c r="HB161" s="5"/>
      <c r="HC161" s="5"/>
      <c r="HD161" s="5"/>
      <c r="HE161" s="5"/>
      <c r="HF161" s="5"/>
      <c r="HG161" s="5"/>
      <c r="HH161" s="5"/>
      <c r="HI161" s="5"/>
      <c r="HJ161" s="5"/>
      <c r="HK161" s="5"/>
      <c r="HL161" s="5"/>
      <c r="HM161" s="5"/>
      <c r="HN161" s="5"/>
      <c r="HO161" s="5"/>
      <c r="HP161" s="5"/>
      <c r="HQ161" s="5"/>
      <c r="HR161" s="5"/>
      <c r="HS161" s="5"/>
      <c r="HT161" s="5"/>
      <c r="HU161" s="5"/>
      <c r="HV161" s="5"/>
      <c r="HW161" s="5"/>
      <c r="HX161" s="5"/>
      <c r="HY161" s="5"/>
      <c r="HZ161" s="5"/>
      <c r="IA161" s="5"/>
      <c r="IB161" s="5"/>
      <c r="IC161" s="5"/>
      <c r="ID161" s="5"/>
      <c r="IE161" s="5"/>
      <c r="IF161" s="5"/>
      <c r="IG161" s="5"/>
      <c r="IH161" s="5"/>
      <c r="II161" s="5"/>
      <c r="IJ161" s="5"/>
      <c r="IK161" s="5"/>
      <c r="IL161" s="5"/>
      <c r="IM161" s="5"/>
      <c r="IN161" s="5"/>
      <c r="IO161" s="5"/>
      <c r="IP161" s="5"/>
      <c r="IQ161" s="5"/>
      <c r="IR161" s="5"/>
      <c r="IS161" s="5"/>
      <c r="IT161" s="5"/>
      <c r="IU161" s="5"/>
      <c r="IV161" s="5"/>
    </row>
    <row r="162" spans="1:256" s="7" customFormat="1">
      <c r="A162" s="58"/>
      <c r="B162" s="67"/>
      <c r="C162" s="44">
        <v>2024</v>
      </c>
      <c r="D162" s="27">
        <f>SUM(E162:I162)</f>
        <v>6890.3</v>
      </c>
      <c r="E162" s="27">
        <v>0</v>
      </c>
      <c r="F162" s="27">
        <v>0</v>
      </c>
      <c r="G162" s="27">
        <v>0</v>
      </c>
      <c r="H162" s="27">
        <v>6890.3</v>
      </c>
      <c r="I162" s="27">
        <v>0</v>
      </c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  <c r="HF162" s="5"/>
      <c r="HG162" s="5"/>
      <c r="HH162" s="5"/>
      <c r="HI162" s="5"/>
      <c r="HJ162" s="5"/>
      <c r="HK162" s="5"/>
      <c r="HL162" s="5"/>
      <c r="HM162" s="5"/>
      <c r="HN162" s="5"/>
      <c r="HO162" s="5"/>
      <c r="HP162" s="5"/>
      <c r="HQ162" s="5"/>
      <c r="HR162" s="5"/>
      <c r="HS162" s="5"/>
      <c r="HT162" s="5"/>
      <c r="HU162" s="5"/>
      <c r="HV162" s="5"/>
      <c r="HW162" s="5"/>
      <c r="HX162" s="5"/>
      <c r="HY162" s="5"/>
      <c r="HZ162" s="5"/>
      <c r="IA162" s="5"/>
      <c r="IB162" s="5"/>
      <c r="IC162" s="5"/>
      <c r="ID162" s="5"/>
      <c r="IE162" s="5"/>
      <c r="IF162" s="5"/>
      <c r="IG162" s="5"/>
      <c r="IH162" s="5"/>
      <c r="II162" s="5"/>
      <c r="IJ162" s="5"/>
      <c r="IK162" s="5"/>
      <c r="IL162" s="5"/>
      <c r="IM162" s="5"/>
      <c r="IN162" s="5"/>
      <c r="IO162" s="5"/>
      <c r="IP162" s="5"/>
      <c r="IQ162" s="5"/>
      <c r="IR162" s="5"/>
      <c r="IS162" s="5"/>
      <c r="IT162" s="5"/>
      <c r="IU162" s="5"/>
      <c r="IV162" s="5"/>
    </row>
    <row r="163" spans="1:256" s="7" customFormat="1">
      <c r="A163" s="58"/>
      <c r="B163" s="67"/>
      <c r="C163" s="44">
        <v>2025</v>
      </c>
      <c r="D163" s="27">
        <f>SUM(E163:I163)</f>
        <v>6890.3</v>
      </c>
      <c r="E163" s="27">
        <v>0</v>
      </c>
      <c r="F163" s="27">
        <v>0</v>
      </c>
      <c r="G163" s="27">
        <v>0</v>
      </c>
      <c r="H163" s="27">
        <v>6890.3</v>
      </c>
      <c r="I163" s="27">
        <v>0</v>
      </c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  <c r="HH163" s="5"/>
      <c r="HI163" s="5"/>
      <c r="HJ163" s="5"/>
      <c r="HK163" s="5"/>
      <c r="HL163" s="5"/>
      <c r="HM163" s="5"/>
      <c r="HN163" s="5"/>
      <c r="HO163" s="5"/>
      <c r="HP163" s="5"/>
      <c r="HQ163" s="5"/>
      <c r="HR163" s="5"/>
      <c r="HS163" s="5"/>
      <c r="HT163" s="5"/>
      <c r="HU163" s="5"/>
      <c r="HV163" s="5"/>
      <c r="HW163" s="5"/>
      <c r="HX163" s="5"/>
      <c r="HY163" s="5"/>
      <c r="HZ163" s="5"/>
      <c r="IA163" s="5"/>
      <c r="IB163" s="5"/>
      <c r="IC163" s="5"/>
      <c r="ID163" s="5"/>
      <c r="IE163" s="5"/>
      <c r="IF163" s="5"/>
      <c r="IG163" s="5"/>
      <c r="IH163" s="5"/>
      <c r="II163" s="5"/>
      <c r="IJ163" s="5"/>
      <c r="IK163" s="5"/>
      <c r="IL163" s="5"/>
      <c r="IM163" s="5"/>
      <c r="IN163" s="5"/>
      <c r="IO163" s="5"/>
      <c r="IP163" s="5"/>
      <c r="IQ163" s="5"/>
      <c r="IR163" s="5"/>
      <c r="IS163" s="5"/>
      <c r="IT163" s="5"/>
      <c r="IU163" s="5"/>
      <c r="IV163" s="5"/>
    </row>
    <row r="164" spans="1:256" s="7" customFormat="1">
      <c r="A164" s="58"/>
      <c r="B164" s="67"/>
      <c r="C164" s="44">
        <v>2026</v>
      </c>
      <c r="D164" s="27">
        <f>SUM(E164:I164)</f>
        <v>6890.3</v>
      </c>
      <c r="E164" s="27">
        <v>0</v>
      </c>
      <c r="F164" s="27">
        <v>0</v>
      </c>
      <c r="G164" s="27">
        <v>0</v>
      </c>
      <c r="H164" s="27">
        <v>6890.3</v>
      </c>
      <c r="I164" s="27">
        <v>0</v>
      </c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  <c r="GW164" s="5"/>
      <c r="GX164" s="5"/>
      <c r="GY164" s="5"/>
      <c r="GZ164" s="5"/>
      <c r="HA164" s="5"/>
      <c r="HB164" s="5"/>
      <c r="HC164" s="5"/>
      <c r="HD164" s="5"/>
      <c r="HE164" s="5"/>
      <c r="HF164" s="5"/>
      <c r="HG164" s="5"/>
      <c r="HH164" s="5"/>
      <c r="HI164" s="5"/>
      <c r="HJ164" s="5"/>
      <c r="HK164" s="5"/>
      <c r="HL164" s="5"/>
      <c r="HM164" s="5"/>
      <c r="HN164" s="5"/>
      <c r="HO164" s="5"/>
      <c r="HP164" s="5"/>
      <c r="HQ164" s="5"/>
      <c r="HR164" s="5"/>
      <c r="HS164" s="5"/>
      <c r="HT164" s="5"/>
      <c r="HU164" s="5"/>
      <c r="HV164" s="5"/>
      <c r="HW164" s="5"/>
      <c r="HX164" s="5"/>
      <c r="HY164" s="5"/>
      <c r="HZ164" s="5"/>
      <c r="IA164" s="5"/>
      <c r="IB164" s="5"/>
      <c r="IC164" s="5"/>
      <c r="ID164" s="5"/>
      <c r="IE164" s="5"/>
      <c r="IF164" s="5"/>
      <c r="IG164" s="5"/>
      <c r="IH164" s="5"/>
      <c r="II164" s="5"/>
      <c r="IJ164" s="5"/>
      <c r="IK164" s="5"/>
      <c r="IL164" s="5"/>
      <c r="IM164" s="5"/>
      <c r="IN164" s="5"/>
      <c r="IO164" s="5"/>
      <c r="IP164" s="5"/>
      <c r="IQ164" s="5"/>
      <c r="IR164" s="5"/>
      <c r="IS164" s="5"/>
      <c r="IT164" s="5"/>
      <c r="IU164" s="5"/>
      <c r="IV164" s="5"/>
    </row>
    <row r="165" spans="1:256" s="7" customFormat="1">
      <c r="A165" s="59"/>
      <c r="B165" s="67"/>
      <c r="C165" s="44" t="s">
        <v>18</v>
      </c>
      <c r="D165" s="27">
        <f>SUM(D160:D164)</f>
        <v>39633</v>
      </c>
      <c r="E165" s="27">
        <f t="shared" ref="E165:I165" si="59">SUM(E160:E164)</f>
        <v>0</v>
      </c>
      <c r="F165" s="27">
        <f t="shared" si="59"/>
        <v>0</v>
      </c>
      <c r="G165" s="27">
        <f t="shared" si="59"/>
        <v>0</v>
      </c>
      <c r="H165" s="27">
        <f t="shared" si="59"/>
        <v>39633</v>
      </c>
      <c r="I165" s="27">
        <f t="shared" si="59"/>
        <v>0</v>
      </c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  <c r="FW165" s="5"/>
      <c r="FX165" s="5"/>
      <c r="FY165" s="5"/>
      <c r="FZ165" s="5"/>
      <c r="GA165" s="5"/>
      <c r="GB165" s="5"/>
      <c r="GC165" s="5"/>
      <c r="GD165" s="5"/>
      <c r="GE165" s="5"/>
      <c r="GF165" s="5"/>
      <c r="GG165" s="5"/>
      <c r="GH165" s="5"/>
      <c r="GI165" s="5"/>
      <c r="GJ165" s="5"/>
      <c r="GK165" s="5"/>
      <c r="GL165" s="5"/>
      <c r="GM165" s="5"/>
      <c r="GN165" s="5"/>
      <c r="GO165" s="5"/>
      <c r="GP165" s="5"/>
      <c r="GQ165" s="5"/>
      <c r="GR165" s="5"/>
      <c r="GS165" s="5"/>
      <c r="GT165" s="5"/>
      <c r="GU165" s="5"/>
      <c r="GV165" s="5"/>
      <c r="GW165" s="5"/>
      <c r="GX165" s="5"/>
      <c r="GY165" s="5"/>
      <c r="GZ165" s="5"/>
      <c r="HA165" s="5"/>
      <c r="HB165" s="5"/>
      <c r="HC165" s="5"/>
      <c r="HD165" s="5"/>
      <c r="HE165" s="5"/>
      <c r="HF165" s="5"/>
      <c r="HG165" s="5"/>
      <c r="HH165" s="5"/>
      <c r="HI165" s="5"/>
      <c r="HJ165" s="5"/>
      <c r="HK165" s="5"/>
      <c r="HL165" s="5"/>
      <c r="HM165" s="5"/>
      <c r="HN165" s="5"/>
      <c r="HO165" s="5"/>
      <c r="HP165" s="5"/>
      <c r="HQ165" s="5"/>
      <c r="HR165" s="5"/>
      <c r="HS165" s="5"/>
      <c r="HT165" s="5"/>
      <c r="HU165" s="5"/>
      <c r="HV165" s="5"/>
      <c r="HW165" s="5"/>
      <c r="HX165" s="5"/>
      <c r="HY165" s="5"/>
      <c r="HZ165" s="5"/>
      <c r="IA165" s="5"/>
      <c r="IB165" s="5"/>
      <c r="IC165" s="5"/>
      <c r="ID165" s="5"/>
      <c r="IE165" s="5"/>
      <c r="IF165" s="5"/>
      <c r="IG165" s="5"/>
      <c r="IH165" s="5"/>
      <c r="II165" s="5"/>
      <c r="IJ165" s="5"/>
      <c r="IK165" s="5"/>
      <c r="IL165" s="5"/>
      <c r="IM165" s="5"/>
      <c r="IN165" s="5"/>
      <c r="IO165" s="5"/>
      <c r="IP165" s="5"/>
      <c r="IQ165" s="5"/>
      <c r="IR165" s="5"/>
      <c r="IS165" s="5"/>
      <c r="IT165" s="5"/>
      <c r="IU165" s="5"/>
      <c r="IV165" s="5"/>
    </row>
    <row r="166" spans="1:256" s="7" customFormat="1">
      <c r="A166" s="57" t="s">
        <v>53</v>
      </c>
      <c r="B166" s="67"/>
      <c r="C166" s="44">
        <v>2022</v>
      </c>
      <c r="D166" s="34">
        <f>SUM(E166:I166)</f>
        <v>16065.4</v>
      </c>
      <c r="E166" s="27">
        <v>0</v>
      </c>
      <c r="F166" s="27">
        <v>0</v>
      </c>
      <c r="G166" s="27">
        <v>0</v>
      </c>
      <c r="H166" s="27">
        <v>16065.4</v>
      </c>
      <c r="I166" s="27">
        <v>0</v>
      </c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5"/>
      <c r="GS166" s="5"/>
      <c r="GT166" s="5"/>
      <c r="GU166" s="5"/>
      <c r="GV166" s="5"/>
      <c r="GW166" s="5"/>
      <c r="GX166" s="5"/>
      <c r="GY166" s="5"/>
      <c r="GZ166" s="5"/>
      <c r="HA166" s="5"/>
      <c r="HB166" s="5"/>
      <c r="HC166" s="5"/>
      <c r="HD166" s="5"/>
      <c r="HE166" s="5"/>
      <c r="HF166" s="5"/>
      <c r="HG166" s="5"/>
      <c r="HH166" s="5"/>
      <c r="HI166" s="5"/>
      <c r="HJ166" s="5"/>
      <c r="HK166" s="5"/>
      <c r="HL166" s="5"/>
      <c r="HM166" s="5"/>
      <c r="HN166" s="5"/>
      <c r="HO166" s="5"/>
      <c r="HP166" s="5"/>
      <c r="HQ166" s="5"/>
      <c r="HR166" s="5"/>
      <c r="HS166" s="5"/>
      <c r="HT166" s="5"/>
      <c r="HU166" s="5"/>
      <c r="HV166" s="5"/>
      <c r="HW166" s="5"/>
      <c r="HX166" s="5"/>
      <c r="HY166" s="5"/>
      <c r="HZ166" s="5"/>
      <c r="IA166" s="5"/>
      <c r="IB166" s="5"/>
      <c r="IC166" s="5"/>
      <c r="ID166" s="5"/>
      <c r="IE166" s="5"/>
      <c r="IF166" s="5"/>
      <c r="IG166" s="5"/>
      <c r="IH166" s="5"/>
      <c r="II166" s="5"/>
      <c r="IJ166" s="5"/>
      <c r="IK166" s="5"/>
      <c r="IL166" s="5"/>
      <c r="IM166" s="5"/>
      <c r="IN166" s="5"/>
      <c r="IO166" s="5"/>
      <c r="IP166" s="5"/>
      <c r="IQ166" s="5"/>
      <c r="IR166" s="5"/>
      <c r="IS166" s="5"/>
      <c r="IT166" s="5"/>
      <c r="IU166" s="5"/>
      <c r="IV166" s="5"/>
    </row>
    <row r="167" spans="1:256" s="7" customFormat="1">
      <c r="A167" s="58"/>
      <c r="B167" s="67"/>
      <c r="C167" s="44">
        <v>2023</v>
      </c>
      <c r="D167" s="34">
        <f>SUM(E167:I167)</f>
        <v>23656.2</v>
      </c>
      <c r="E167" s="27">
        <v>0</v>
      </c>
      <c r="F167" s="27">
        <v>0</v>
      </c>
      <c r="G167" s="27">
        <v>0</v>
      </c>
      <c r="H167" s="27">
        <v>23656.2</v>
      </c>
      <c r="I167" s="27">
        <v>0</v>
      </c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  <c r="FZ167" s="5"/>
      <c r="GA167" s="5"/>
      <c r="GB167" s="5"/>
      <c r="GC167" s="5"/>
      <c r="GD167" s="5"/>
      <c r="GE167" s="5"/>
      <c r="GF167" s="5"/>
      <c r="GG167" s="5"/>
      <c r="GH167" s="5"/>
      <c r="GI167" s="5"/>
      <c r="GJ167" s="5"/>
      <c r="GK167" s="5"/>
      <c r="GL167" s="5"/>
      <c r="GM167" s="5"/>
      <c r="GN167" s="5"/>
      <c r="GO167" s="5"/>
      <c r="GP167" s="5"/>
      <c r="GQ167" s="5"/>
      <c r="GR167" s="5"/>
      <c r="GS167" s="5"/>
      <c r="GT167" s="5"/>
      <c r="GU167" s="5"/>
      <c r="GV167" s="5"/>
      <c r="GW167" s="5"/>
      <c r="GX167" s="5"/>
      <c r="GY167" s="5"/>
      <c r="GZ167" s="5"/>
      <c r="HA167" s="5"/>
      <c r="HB167" s="5"/>
      <c r="HC167" s="5"/>
      <c r="HD167" s="5"/>
      <c r="HE167" s="5"/>
      <c r="HF167" s="5"/>
      <c r="HG167" s="5"/>
      <c r="HH167" s="5"/>
      <c r="HI167" s="5"/>
      <c r="HJ167" s="5"/>
      <c r="HK167" s="5"/>
      <c r="HL167" s="5"/>
      <c r="HM167" s="5"/>
      <c r="HN167" s="5"/>
      <c r="HO167" s="5"/>
      <c r="HP167" s="5"/>
      <c r="HQ167" s="5"/>
      <c r="HR167" s="5"/>
      <c r="HS167" s="5"/>
      <c r="HT167" s="5"/>
      <c r="HU167" s="5"/>
      <c r="HV167" s="5"/>
      <c r="HW167" s="5"/>
      <c r="HX167" s="5"/>
      <c r="HY167" s="5"/>
      <c r="HZ167" s="5"/>
      <c r="IA167" s="5"/>
      <c r="IB167" s="5"/>
      <c r="IC167" s="5"/>
      <c r="ID167" s="5"/>
      <c r="IE167" s="5"/>
      <c r="IF167" s="5"/>
      <c r="IG167" s="5"/>
      <c r="IH167" s="5"/>
      <c r="II167" s="5"/>
      <c r="IJ167" s="5"/>
      <c r="IK167" s="5"/>
      <c r="IL167" s="5"/>
      <c r="IM167" s="5"/>
      <c r="IN167" s="5"/>
      <c r="IO167" s="5"/>
      <c r="IP167" s="5"/>
      <c r="IQ167" s="5"/>
      <c r="IR167" s="5"/>
      <c r="IS167" s="5"/>
      <c r="IT167" s="5"/>
      <c r="IU167" s="5"/>
      <c r="IV167" s="5"/>
    </row>
    <row r="168" spans="1:256" s="7" customFormat="1">
      <c r="A168" s="58"/>
      <c r="B168" s="67"/>
      <c r="C168" s="44">
        <v>2024</v>
      </c>
      <c r="D168" s="34">
        <f>SUM(E168:I168)</f>
        <v>18244</v>
      </c>
      <c r="E168" s="27">
        <v>0</v>
      </c>
      <c r="F168" s="27">
        <v>0</v>
      </c>
      <c r="G168" s="27">
        <v>0</v>
      </c>
      <c r="H168" s="27">
        <v>18244</v>
      </c>
      <c r="I168" s="27">
        <v>0</v>
      </c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  <c r="FW168" s="5"/>
      <c r="FX168" s="5"/>
      <c r="FY168" s="5"/>
      <c r="FZ168" s="5"/>
      <c r="GA168" s="5"/>
      <c r="GB168" s="5"/>
      <c r="GC168" s="5"/>
      <c r="GD168" s="5"/>
      <c r="GE168" s="5"/>
      <c r="GF168" s="5"/>
      <c r="GG168" s="5"/>
      <c r="GH168" s="5"/>
      <c r="GI168" s="5"/>
      <c r="GJ168" s="5"/>
      <c r="GK168" s="5"/>
      <c r="GL168" s="5"/>
      <c r="GM168" s="5"/>
      <c r="GN168" s="5"/>
      <c r="GO168" s="5"/>
      <c r="GP168" s="5"/>
      <c r="GQ168" s="5"/>
      <c r="GR168" s="5"/>
      <c r="GS168" s="5"/>
      <c r="GT168" s="5"/>
      <c r="GU168" s="5"/>
      <c r="GV168" s="5"/>
      <c r="GW168" s="5"/>
      <c r="GX168" s="5"/>
      <c r="GY168" s="5"/>
      <c r="GZ168" s="5"/>
      <c r="HA168" s="5"/>
      <c r="HB168" s="5"/>
      <c r="HC168" s="5"/>
      <c r="HD168" s="5"/>
      <c r="HE168" s="5"/>
      <c r="HF168" s="5"/>
      <c r="HG168" s="5"/>
      <c r="HH168" s="5"/>
      <c r="HI168" s="5"/>
      <c r="HJ168" s="5"/>
      <c r="HK168" s="5"/>
      <c r="HL168" s="5"/>
      <c r="HM168" s="5"/>
      <c r="HN168" s="5"/>
      <c r="HO168" s="5"/>
      <c r="HP168" s="5"/>
      <c r="HQ168" s="5"/>
      <c r="HR168" s="5"/>
      <c r="HS168" s="5"/>
      <c r="HT168" s="5"/>
      <c r="HU168" s="5"/>
      <c r="HV168" s="5"/>
      <c r="HW168" s="5"/>
      <c r="HX168" s="5"/>
      <c r="HY168" s="5"/>
      <c r="HZ168" s="5"/>
      <c r="IA168" s="5"/>
      <c r="IB168" s="5"/>
      <c r="IC168" s="5"/>
      <c r="ID168" s="5"/>
      <c r="IE168" s="5"/>
      <c r="IF168" s="5"/>
      <c r="IG168" s="5"/>
      <c r="IH168" s="5"/>
      <c r="II168" s="5"/>
      <c r="IJ168" s="5"/>
      <c r="IK168" s="5"/>
      <c r="IL168" s="5"/>
      <c r="IM168" s="5"/>
      <c r="IN168" s="5"/>
      <c r="IO168" s="5"/>
      <c r="IP168" s="5"/>
      <c r="IQ168" s="5"/>
      <c r="IR168" s="5"/>
      <c r="IS168" s="5"/>
      <c r="IT168" s="5"/>
      <c r="IU168" s="5"/>
      <c r="IV168" s="5"/>
    </row>
    <row r="169" spans="1:256" s="7" customFormat="1">
      <c r="A169" s="58"/>
      <c r="B169" s="67"/>
      <c r="C169" s="44">
        <v>2025</v>
      </c>
      <c r="D169" s="34">
        <f>SUM(E169:I169)</f>
        <v>18244</v>
      </c>
      <c r="E169" s="27">
        <v>0</v>
      </c>
      <c r="F169" s="27">
        <v>0</v>
      </c>
      <c r="G169" s="27">
        <v>0</v>
      </c>
      <c r="H169" s="27">
        <v>18244</v>
      </c>
      <c r="I169" s="27">
        <v>0</v>
      </c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  <c r="FW169" s="5"/>
      <c r="FX169" s="5"/>
      <c r="FY169" s="5"/>
      <c r="FZ169" s="5"/>
      <c r="GA169" s="5"/>
      <c r="GB169" s="5"/>
      <c r="GC169" s="5"/>
      <c r="GD169" s="5"/>
      <c r="GE169" s="5"/>
      <c r="GF169" s="5"/>
      <c r="GG169" s="5"/>
      <c r="GH169" s="5"/>
      <c r="GI169" s="5"/>
      <c r="GJ169" s="5"/>
      <c r="GK169" s="5"/>
      <c r="GL169" s="5"/>
      <c r="GM169" s="5"/>
      <c r="GN169" s="5"/>
      <c r="GO169" s="5"/>
      <c r="GP169" s="5"/>
      <c r="GQ169" s="5"/>
      <c r="GR169" s="5"/>
      <c r="GS169" s="5"/>
      <c r="GT169" s="5"/>
      <c r="GU169" s="5"/>
      <c r="GV169" s="5"/>
      <c r="GW169" s="5"/>
      <c r="GX169" s="5"/>
      <c r="GY169" s="5"/>
      <c r="GZ169" s="5"/>
      <c r="HA169" s="5"/>
      <c r="HB169" s="5"/>
      <c r="HC169" s="5"/>
      <c r="HD169" s="5"/>
      <c r="HE169" s="5"/>
      <c r="HF169" s="5"/>
      <c r="HG169" s="5"/>
      <c r="HH169" s="5"/>
      <c r="HI169" s="5"/>
      <c r="HJ169" s="5"/>
      <c r="HK169" s="5"/>
      <c r="HL169" s="5"/>
      <c r="HM169" s="5"/>
      <c r="HN169" s="5"/>
      <c r="HO169" s="5"/>
      <c r="HP169" s="5"/>
      <c r="HQ169" s="5"/>
      <c r="HR169" s="5"/>
      <c r="HS169" s="5"/>
      <c r="HT169" s="5"/>
      <c r="HU169" s="5"/>
      <c r="HV169" s="5"/>
      <c r="HW169" s="5"/>
      <c r="HX169" s="5"/>
      <c r="HY169" s="5"/>
      <c r="HZ169" s="5"/>
      <c r="IA169" s="5"/>
      <c r="IB169" s="5"/>
      <c r="IC169" s="5"/>
      <c r="ID169" s="5"/>
      <c r="IE169" s="5"/>
      <c r="IF169" s="5"/>
      <c r="IG169" s="5"/>
      <c r="IH169" s="5"/>
      <c r="II169" s="5"/>
      <c r="IJ169" s="5"/>
      <c r="IK169" s="5"/>
      <c r="IL169" s="5"/>
      <c r="IM169" s="5"/>
      <c r="IN169" s="5"/>
      <c r="IO169" s="5"/>
      <c r="IP169" s="5"/>
      <c r="IQ169" s="5"/>
      <c r="IR169" s="5"/>
      <c r="IS169" s="5"/>
      <c r="IT169" s="5"/>
      <c r="IU169" s="5"/>
      <c r="IV169" s="5"/>
    </row>
    <row r="170" spans="1:256" s="7" customFormat="1">
      <c r="A170" s="58"/>
      <c r="B170" s="67"/>
      <c r="C170" s="44">
        <v>2026</v>
      </c>
      <c r="D170" s="34">
        <f>SUM(E170:I170)</f>
        <v>18244</v>
      </c>
      <c r="E170" s="27">
        <v>0</v>
      </c>
      <c r="F170" s="27">
        <v>0</v>
      </c>
      <c r="G170" s="27">
        <v>0</v>
      </c>
      <c r="H170" s="27">
        <v>18244</v>
      </c>
      <c r="I170" s="27">
        <v>0</v>
      </c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  <c r="FV170" s="5"/>
      <c r="FW170" s="5"/>
      <c r="FX170" s="5"/>
      <c r="FY170" s="5"/>
      <c r="FZ170" s="5"/>
      <c r="GA170" s="5"/>
      <c r="GB170" s="5"/>
      <c r="GC170" s="5"/>
      <c r="GD170" s="5"/>
      <c r="GE170" s="5"/>
      <c r="GF170" s="5"/>
      <c r="GG170" s="5"/>
      <c r="GH170" s="5"/>
      <c r="GI170" s="5"/>
      <c r="GJ170" s="5"/>
      <c r="GK170" s="5"/>
      <c r="GL170" s="5"/>
      <c r="GM170" s="5"/>
      <c r="GN170" s="5"/>
      <c r="GO170" s="5"/>
      <c r="GP170" s="5"/>
      <c r="GQ170" s="5"/>
      <c r="GR170" s="5"/>
      <c r="GS170" s="5"/>
      <c r="GT170" s="5"/>
      <c r="GU170" s="5"/>
      <c r="GV170" s="5"/>
      <c r="GW170" s="5"/>
      <c r="GX170" s="5"/>
      <c r="GY170" s="5"/>
      <c r="GZ170" s="5"/>
      <c r="HA170" s="5"/>
      <c r="HB170" s="5"/>
      <c r="HC170" s="5"/>
      <c r="HD170" s="5"/>
      <c r="HE170" s="5"/>
      <c r="HF170" s="5"/>
      <c r="HG170" s="5"/>
      <c r="HH170" s="5"/>
      <c r="HI170" s="5"/>
      <c r="HJ170" s="5"/>
      <c r="HK170" s="5"/>
      <c r="HL170" s="5"/>
      <c r="HM170" s="5"/>
      <c r="HN170" s="5"/>
      <c r="HO170" s="5"/>
      <c r="HP170" s="5"/>
      <c r="HQ170" s="5"/>
      <c r="HR170" s="5"/>
      <c r="HS170" s="5"/>
      <c r="HT170" s="5"/>
      <c r="HU170" s="5"/>
      <c r="HV170" s="5"/>
      <c r="HW170" s="5"/>
      <c r="HX170" s="5"/>
      <c r="HY170" s="5"/>
      <c r="HZ170" s="5"/>
      <c r="IA170" s="5"/>
      <c r="IB170" s="5"/>
      <c r="IC170" s="5"/>
      <c r="ID170" s="5"/>
      <c r="IE170" s="5"/>
      <c r="IF170" s="5"/>
      <c r="IG170" s="5"/>
      <c r="IH170" s="5"/>
      <c r="II170" s="5"/>
      <c r="IJ170" s="5"/>
      <c r="IK170" s="5"/>
      <c r="IL170" s="5"/>
      <c r="IM170" s="5"/>
      <c r="IN170" s="5"/>
      <c r="IO170" s="5"/>
      <c r="IP170" s="5"/>
      <c r="IQ170" s="5"/>
      <c r="IR170" s="5"/>
      <c r="IS170" s="5"/>
      <c r="IT170" s="5"/>
      <c r="IU170" s="5"/>
      <c r="IV170" s="5"/>
    </row>
    <row r="171" spans="1:256" s="7" customFormat="1">
      <c r="A171" s="59"/>
      <c r="B171" s="67"/>
      <c r="C171" s="44" t="s">
        <v>18</v>
      </c>
      <c r="D171" s="34">
        <f>SUM(D166:D170)</f>
        <v>94453.6</v>
      </c>
      <c r="E171" s="34">
        <f t="shared" ref="E171:I171" si="60">SUM(E166:E170)</f>
        <v>0</v>
      </c>
      <c r="F171" s="34">
        <f t="shared" si="60"/>
        <v>0</v>
      </c>
      <c r="G171" s="34">
        <f t="shared" si="60"/>
        <v>0</v>
      </c>
      <c r="H171" s="34">
        <f t="shared" si="60"/>
        <v>94453.6</v>
      </c>
      <c r="I171" s="34">
        <f t="shared" si="60"/>
        <v>0</v>
      </c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  <c r="FW171" s="5"/>
      <c r="FX171" s="5"/>
      <c r="FY171" s="5"/>
      <c r="FZ171" s="5"/>
      <c r="GA171" s="5"/>
      <c r="GB171" s="5"/>
      <c r="GC171" s="5"/>
      <c r="GD171" s="5"/>
      <c r="GE171" s="5"/>
      <c r="GF171" s="5"/>
      <c r="GG171" s="5"/>
      <c r="GH171" s="5"/>
      <c r="GI171" s="5"/>
      <c r="GJ171" s="5"/>
      <c r="GK171" s="5"/>
      <c r="GL171" s="5"/>
      <c r="GM171" s="5"/>
      <c r="GN171" s="5"/>
      <c r="GO171" s="5"/>
      <c r="GP171" s="5"/>
      <c r="GQ171" s="5"/>
      <c r="GR171" s="5"/>
      <c r="GS171" s="5"/>
      <c r="GT171" s="5"/>
      <c r="GU171" s="5"/>
      <c r="GV171" s="5"/>
      <c r="GW171" s="5"/>
      <c r="GX171" s="5"/>
      <c r="GY171" s="5"/>
      <c r="GZ171" s="5"/>
      <c r="HA171" s="5"/>
      <c r="HB171" s="5"/>
      <c r="HC171" s="5"/>
      <c r="HD171" s="5"/>
      <c r="HE171" s="5"/>
      <c r="HF171" s="5"/>
      <c r="HG171" s="5"/>
      <c r="HH171" s="5"/>
      <c r="HI171" s="5"/>
      <c r="HJ171" s="5"/>
      <c r="HK171" s="5"/>
      <c r="HL171" s="5"/>
      <c r="HM171" s="5"/>
      <c r="HN171" s="5"/>
      <c r="HO171" s="5"/>
      <c r="HP171" s="5"/>
      <c r="HQ171" s="5"/>
      <c r="HR171" s="5"/>
      <c r="HS171" s="5"/>
      <c r="HT171" s="5"/>
      <c r="HU171" s="5"/>
      <c r="HV171" s="5"/>
      <c r="HW171" s="5"/>
      <c r="HX171" s="5"/>
      <c r="HY171" s="5"/>
      <c r="HZ171" s="5"/>
      <c r="IA171" s="5"/>
      <c r="IB171" s="5"/>
      <c r="IC171" s="5"/>
      <c r="ID171" s="5"/>
      <c r="IE171" s="5"/>
      <c r="IF171" s="5"/>
      <c r="IG171" s="5"/>
      <c r="IH171" s="5"/>
      <c r="II171" s="5"/>
      <c r="IJ171" s="5"/>
      <c r="IK171" s="5"/>
      <c r="IL171" s="5"/>
      <c r="IM171" s="5"/>
      <c r="IN171" s="5"/>
      <c r="IO171" s="5"/>
      <c r="IP171" s="5"/>
      <c r="IQ171" s="5"/>
      <c r="IR171" s="5"/>
      <c r="IS171" s="5"/>
      <c r="IT171" s="5"/>
      <c r="IU171" s="5"/>
      <c r="IV171" s="5"/>
    </row>
    <row r="172" spans="1:256" s="7" customFormat="1">
      <c r="A172" s="57" t="s">
        <v>54</v>
      </c>
      <c r="B172" s="67"/>
      <c r="C172" s="44">
        <v>2022</v>
      </c>
      <c r="D172" s="27">
        <f>SUM(E172:I172)</f>
        <v>17098.7</v>
      </c>
      <c r="E172" s="27">
        <v>0</v>
      </c>
      <c r="F172" s="27">
        <v>0</v>
      </c>
      <c r="G172" s="27">
        <v>0</v>
      </c>
      <c r="H172" s="27">
        <v>17098.7</v>
      </c>
      <c r="I172" s="27">
        <v>0</v>
      </c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  <c r="FW172" s="5"/>
      <c r="FX172" s="5"/>
      <c r="FY172" s="5"/>
      <c r="FZ172" s="5"/>
      <c r="GA172" s="5"/>
      <c r="GB172" s="5"/>
      <c r="GC172" s="5"/>
      <c r="GD172" s="5"/>
      <c r="GE172" s="5"/>
      <c r="GF172" s="5"/>
      <c r="GG172" s="5"/>
      <c r="GH172" s="5"/>
      <c r="GI172" s="5"/>
      <c r="GJ172" s="5"/>
      <c r="GK172" s="5"/>
      <c r="GL172" s="5"/>
      <c r="GM172" s="5"/>
      <c r="GN172" s="5"/>
      <c r="GO172" s="5"/>
      <c r="GP172" s="5"/>
      <c r="GQ172" s="5"/>
      <c r="GR172" s="5"/>
      <c r="GS172" s="5"/>
      <c r="GT172" s="5"/>
      <c r="GU172" s="5"/>
      <c r="GV172" s="5"/>
      <c r="GW172" s="5"/>
      <c r="GX172" s="5"/>
      <c r="GY172" s="5"/>
      <c r="GZ172" s="5"/>
      <c r="HA172" s="5"/>
      <c r="HB172" s="5"/>
      <c r="HC172" s="5"/>
      <c r="HD172" s="5"/>
      <c r="HE172" s="5"/>
      <c r="HF172" s="5"/>
      <c r="HG172" s="5"/>
      <c r="HH172" s="5"/>
      <c r="HI172" s="5"/>
      <c r="HJ172" s="5"/>
      <c r="HK172" s="5"/>
      <c r="HL172" s="5"/>
      <c r="HM172" s="5"/>
      <c r="HN172" s="5"/>
      <c r="HO172" s="5"/>
      <c r="HP172" s="5"/>
      <c r="HQ172" s="5"/>
      <c r="HR172" s="5"/>
      <c r="HS172" s="5"/>
      <c r="HT172" s="5"/>
      <c r="HU172" s="5"/>
      <c r="HV172" s="5"/>
      <c r="HW172" s="5"/>
      <c r="HX172" s="5"/>
      <c r="HY172" s="5"/>
      <c r="HZ172" s="5"/>
      <c r="IA172" s="5"/>
      <c r="IB172" s="5"/>
      <c r="IC172" s="5"/>
      <c r="ID172" s="5"/>
      <c r="IE172" s="5"/>
      <c r="IF172" s="5"/>
      <c r="IG172" s="5"/>
      <c r="IH172" s="5"/>
      <c r="II172" s="5"/>
      <c r="IJ172" s="5"/>
      <c r="IK172" s="5"/>
      <c r="IL172" s="5"/>
      <c r="IM172" s="5"/>
      <c r="IN172" s="5"/>
      <c r="IO172" s="5"/>
      <c r="IP172" s="5"/>
      <c r="IQ172" s="5"/>
      <c r="IR172" s="5"/>
      <c r="IS172" s="5"/>
      <c r="IT172" s="5"/>
      <c r="IU172" s="5"/>
      <c r="IV172" s="5"/>
    </row>
    <row r="173" spans="1:256" s="7" customFormat="1">
      <c r="A173" s="58"/>
      <c r="B173" s="67"/>
      <c r="C173" s="44">
        <v>2023</v>
      </c>
      <c r="D173" s="27">
        <f>SUM(E173:I173)</f>
        <v>5196.8999999999996</v>
      </c>
      <c r="E173" s="27">
        <v>0</v>
      </c>
      <c r="F173" s="27">
        <v>0</v>
      </c>
      <c r="G173" s="27">
        <v>0</v>
      </c>
      <c r="H173" s="27">
        <v>5196.8999999999996</v>
      </c>
      <c r="I173" s="27">
        <v>0</v>
      </c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/>
      <c r="FN173" s="5"/>
      <c r="FO173" s="5"/>
      <c r="FP173" s="5"/>
      <c r="FQ173" s="5"/>
      <c r="FR173" s="5"/>
      <c r="FS173" s="5"/>
      <c r="FT173" s="5"/>
      <c r="FU173" s="5"/>
      <c r="FV173" s="5"/>
      <c r="FW173" s="5"/>
      <c r="FX173" s="5"/>
      <c r="FY173" s="5"/>
      <c r="FZ173" s="5"/>
      <c r="GA173" s="5"/>
      <c r="GB173" s="5"/>
      <c r="GC173" s="5"/>
      <c r="GD173" s="5"/>
      <c r="GE173" s="5"/>
      <c r="GF173" s="5"/>
      <c r="GG173" s="5"/>
      <c r="GH173" s="5"/>
      <c r="GI173" s="5"/>
      <c r="GJ173" s="5"/>
      <c r="GK173" s="5"/>
      <c r="GL173" s="5"/>
      <c r="GM173" s="5"/>
      <c r="GN173" s="5"/>
      <c r="GO173" s="5"/>
      <c r="GP173" s="5"/>
      <c r="GQ173" s="5"/>
      <c r="GR173" s="5"/>
      <c r="GS173" s="5"/>
      <c r="GT173" s="5"/>
      <c r="GU173" s="5"/>
      <c r="GV173" s="5"/>
      <c r="GW173" s="5"/>
      <c r="GX173" s="5"/>
      <c r="GY173" s="5"/>
      <c r="GZ173" s="5"/>
      <c r="HA173" s="5"/>
      <c r="HB173" s="5"/>
      <c r="HC173" s="5"/>
      <c r="HD173" s="5"/>
      <c r="HE173" s="5"/>
      <c r="HF173" s="5"/>
      <c r="HG173" s="5"/>
      <c r="HH173" s="5"/>
      <c r="HI173" s="5"/>
      <c r="HJ173" s="5"/>
      <c r="HK173" s="5"/>
      <c r="HL173" s="5"/>
      <c r="HM173" s="5"/>
      <c r="HN173" s="5"/>
      <c r="HO173" s="5"/>
      <c r="HP173" s="5"/>
      <c r="HQ173" s="5"/>
      <c r="HR173" s="5"/>
      <c r="HS173" s="5"/>
      <c r="HT173" s="5"/>
      <c r="HU173" s="5"/>
      <c r="HV173" s="5"/>
      <c r="HW173" s="5"/>
      <c r="HX173" s="5"/>
      <c r="HY173" s="5"/>
      <c r="HZ173" s="5"/>
      <c r="IA173" s="5"/>
      <c r="IB173" s="5"/>
      <c r="IC173" s="5"/>
      <c r="ID173" s="5"/>
      <c r="IE173" s="5"/>
      <c r="IF173" s="5"/>
      <c r="IG173" s="5"/>
      <c r="IH173" s="5"/>
      <c r="II173" s="5"/>
      <c r="IJ173" s="5"/>
      <c r="IK173" s="5"/>
      <c r="IL173" s="5"/>
      <c r="IM173" s="5"/>
      <c r="IN173" s="5"/>
      <c r="IO173" s="5"/>
      <c r="IP173" s="5"/>
      <c r="IQ173" s="5"/>
      <c r="IR173" s="5"/>
      <c r="IS173" s="5"/>
      <c r="IT173" s="5"/>
      <c r="IU173" s="5"/>
      <c r="IV173" s="5"/>
    </row>
    <row r="174" spans="1:256">
      <c r="A174" s="58"/>
      <c r="B174" s="67"/>
      <c r="C174" s="44">
        <v>2024</v>
      </c>
      <c r="D174" s="27">
        <f>SUM(E174:I174)</f>
        <v>18799.7</v>
      </c>
      <c r="E174" s="27">
        <v>0</v>
      </c>
      <c r="F174" s="27">
        <v>0</v>
      </c>
      <c r="G174" s="27">
        <v>0</v>
      </c>
      <c r="H174" s="27">
        <f>8799.7</f>
        <v>8799.7000000000007</v>
      </c>
      <c r="I174" s="27">
        <v>10000</v>
      </c>
    </row>
    <row r="175" spans="1:256">
      <c r="A175" s="58"/>
      <c r="B175" s="67"/>
      <c r="C175" s="44">
        <v>2025</v>
      </c>
      <c r="D175" s="27">
        <f>SUM(E175:I175)</f>
        <v>0</v>
      </c>
      <c r="E175" s="27">
        <v>0</v>
      </c>
      <c r="F175" s="27">
        <v>0</v>
      </c>
      <c r="G175" s="27">
        <v>0</v>
      </c>
      <c r="H175" s="27">
        <v>0</v>
      </c>
      <c r="I175" s="27">
        <v>0</v>
      </c>
    </row>
    <row r="176" spans="1:256">
      <c r="A176" s="58"/>
      <c r="B176" s="67"/>
      <c r="C176" s="44">
        <v>2026</v>
      </c>
      <c r="D176" s="27">
        <f>SUM(E176:I176)</f>
        <v>0</v>
      </c>
      <c r="E176" s="27">
        <v>0</v>
      </c>
      <c r="F176" s="27">
        <v>0</v>
      </c>
      <c r="G176" s="27">
        <v>0</v>
      </c>
      <c r="H176" s="27">
        <v>0</v>
      </c>
      <c r="I176" s="27">
        <v>0</v>
      </c>
    </row>
    <row r="177" spans="1:256">
      <c r="A177" s="59"/>
      <c r="B177" s="67"/>
      <c r="C177" s="44" t="s">
        <v>18</v>
      </c>
      <c r="D177" s="27">
        <f>SUM(D172:D176)</f>
        <v>41095.300000000003</v>
      </c>
      <c r="E177" s="27">
        <f t="shared" ref="E177:I177" si="61">SUM(E172:E176)</f>
        <v>0</v>
      </c>
      <c r="F177" s="27">
        <f t="shared" si="61"/>
        <v>0</v>
      </c>
      <c r="G177" s="27">
        <f t="shared" si="61"/>
        <v>0</v>
      </c>
      <c r="H177" s="27">
        <f t="shared" si="61"/>
        <v>31095.3</v>
      </c>
      <c r="I177" s="27">
        <f t="shared" si="61"/>
        <v>10000</v>
      </c>
    </row>
    <row r="178" spans="1:256">
      <c r="A178" s="57" t="s">
        <v>55</v>
      </c>
      <c r="B178" s="67"/>
      <c r="C178" s="44">
        <v>2022</v>
      </c>
      <c r="D178" s="27">
        <f>SUM(E178:I178)</f>
        <v>20168.8</v>
      </c>
      <c r="E178" s="27">
        <v>0</v>
      </c>
      <c r="F178" s="27">
        <v>0</v>
      </c>
      <c r="G178" s="27">
        <v>0</v>
      </c>
      <c r="H178" s="27">
        <v>20168.8</v>
      </c>
      <c r="I178" s="27">
        <v>0</v>
      </c>
    </row>
    <row r="179" spans="1:256">
      <c r="A179" s="58"/>
      <c r="B179" s="67"/>
      <c r="C179" s="44">
        <v>2023</v>
      </c>
      <c r="D179" s="27">
        <f>SUM(E179:I179)</f>
        <v>21829.200000000001</v>
      </c>
      <c r="E179" s="27">
        <v>0</v>
      </c>
      <c r="F179" s="27">
        <v>0</v>
      </c>
      <c r="G179" s="27">
        <v>0</v>
      </c>
      <c r="H179" s="27">
        <v>21829.200000000001</v>
      </c>
      <c r="I179" s="27">
        <v>0</v>
      </c>
    </row>
    <row r="180" spans="1:256">
      <c r="A180" s="58"/>
      <c r="B180" s="67"/>
      <c r="C180" s="44">
        <v>2024</v>
      </c>
      <c r="D180" s="27">
        <f>SUM(E180:I180)</f>
        <v>4400.2999999999993</v>
      </c>
      <c r="E180" s="27">
        <v>0</v>
      </c>
      <c r="F180" s="27">
        <v>0</v>
      </c>
      <c r="G180" s="27">
        <v>0</v>
      </c>
      <c r="H180" s="27">
        <f>13200-8799.7</f>
        <v>4400.2999999999993</v>
      </c>
      <c r="I180" s="27">
        <v>0</v>
      </c>
    </row>
    <row r="181" spans="1:256">
      <c r="A181" s="58"/>
      <c r="B181" s="67"/>
      <c r="C181" s="44">
        <v>2025</v>
      </c>
      <c r="D181" s="27">
        <f>SUM(E181:I181)</f>
        <v>4400</v>
      </c>
      <c r="E181" s="27">
        <v>0</v>
      </c>
      <c r="F181" s="27">
        <v>0</v>
      </c>
      <c r="G181" s="27">
        <v>0</v>
      </c>
      <c r="H181" s="27">
        <v>4400</v>
      </c>
      <c r="I181" s="27">
        <v>0</v>
      </c>
    </row>
    <row r="182" spans="1:256">
      <c r="A182" s="58"/>
      <c r="B182" s="67"/>
      <c r="C182" s="44">
        <v>2026</v>
      </c>
      <c r="D182" s="27">
        <f>SUM(E182:I182)</f>
        <v>4400</v>
      </c>
      <c r="E182" s="27">
        <v>0</v>
      </c>
      <c r="F182" s="27">
        <v>0</v>
      </c>
      <c r="G182" s="27">
        <v>0</v>
      </c>
      <c r="H182" s="27">
        <v>4400</v>
      </c>
      <c r="I182" s="27">
        <v>0</v>
      </c>
    </row>
    <row r="183" spans="1:256">
      <c r="A183" s="59"/>
      <c r="B183" s="67"/>
      <c r="C183" s="44" t="s">
        <v>18</v>
      </c>
      <c r="D183" s="27">
        <f>SUM(D178:D182)</f>
        <v>55198.3</v>
      </c>
      <c r="E183" s="27">
        <f t="shared" ref="E183:I183" si="62">SUM(E178:E182)</f>
        <v>0</v>
      </c>
      <c r="F183" s="27">
        <f t="shared" si="62"/>
        <v>0</v>
      </c>
      <c r="G183" s="27">
        <f t="shared" si="62"/>
        <v>0</v>
      </c>
      <c r="H183" s="27">
        <f t="shared" si="62"/>
        <v>55198.3</v>
      </c>
      <c r="I183" s="27">
        <f t="shared" si="62"/>
        <v>0</v>
      </c>
    </row>
    <row r="184" spans="1:256">
      <c r="A184" s="57" t="s">
        <v>56</v>
      </c>
      <c r="B184" s="67"/>
      <c r="C184" s="44">
        <v>2022</v>
      </c>
      <c r="D184" s="27">
        <f>SUM(E184:I184)</f>
        <v>3816.3</v>
      </c>
      <c r="E184" s="27">
        <v>0</v>
      </c>
      <c r="F184" s="27">
        <v>3164.1</v>
      </c>
      <c r="G184" s="27">
        <v>0</v>
      </c>
      <c r="H184" s="27">
        <v>652.20000000000005</v>
      </c>
      <c r="I184" s="27">
        <v>0</v>
      </c>
      <c r="J184" s="35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36"/>
      <c r="BH184" s="36"/>
      <c r="BI184" s="36"/>
      <c r="BJ184" s="36"/>
      <c r="BK184" s="36"/>
      <c r="BL184" s="36"/>
      <c r="BM184" s="36"/>
      <c r="BN184" s="36"/>
      <c r="BO184" s="36"/>
      <c r="BP184" s="36"/>
      <c r="BQ184" s="36"/>
      <c r="BR184" s="36"/>
      <c r="BS184" s="36"/>
      <c r="BT184" s="36"/>
      <c r="BU184" s="36"/>
      <c r="BV184" s="36"/>
      <c r="BW184" s="36"/>
      <c r="BX184" s="36"/>
      <c r="BY184" s="36"/>
      <c r="BZ184" s="36"/>
      <c r="CA184" s="36"/>
      <c r="CB184" s="36"/>
      <c r="CC184" s="36"/>
      <c r="CD184" s="36"/>
      <c r="CE184" s="36"/>
      <c r="CF184" s="36"/>
      <c r="CG184" s="36"/>
      <c r="CH184" s="36"/>
      <c r="CI184" s="36"/>
      <c r="CJ184" s="36"/>
      <c r="CK184" s="36"/>
      <c r="CL184" s="36"/>
      <c r="CM184" s="36"/>
      <c r="CN184" s="36"/>
      <c r="CO184" s="36"/>
      <c r="CP184" s="36"/>
      <c r="CQ184" s="36"/>
      <c r="CR184" s="36"/>
      <c r="CS184" s="36"/>
      <c r="CT184" s="36"/>
      <c r="CU184" s="36"/>
      <c r="CV184" s="36"/>
      <c r="CW184" s="36"/>
      <c r="CX184" s="36"/>
      <c r="CY184" s="36"/>
      <c r="CZ184" s="36"/>
      <c r="DA184" s="36"/>
      <c r="DB184" s="36"/>
      <c r="DC184" s="36"/>
      <c r="DD184" s="36"/>
      <c r="DE184" s="36"/>
      <c r="DF184" s="36"/>
      <c r="DG184" s="36"/>
      <c r="DH184" s="36"/>
      <c r="DI184" s="36"/>
      <c r="DJ184" s="36"/>
      <c r="DK184" s="36"/>
      <c r="DL184" s="36"/>
      <c r="DM184" s="36"/>
      <c r="DN184" s="36"/>
      <c r="DO184" s="36"/>
      <c r="DP184" s="36"/>
      <c r="DQ184" s="36"/>
      <c r="DR184" s="36"/>
      <c r="DS184" s="36"/>
      <c r="DT184" s="36"/>
      <c r="DU184" s="36"/>
      <c r="DV184" s="36"/>
      <c r="DW184" s="36"/>
      <c r="DX184" s="36"/>
      <c r="DY184" s="36"/>
      <c r="DZ184" s="36"/>
      <c r="EA184" s="36"/>
      <c r="EB184" s="36"/>
      <c r="EC184" s="36"/>
      <c r="ED184" s="36"/>
      <c r="EE184" s="36"/>
      <c r="EF184" s="36"/>
      <c r="EG184" s="36"/>
      <c r="EH184" s="36"/>
      <c r="EI184" s="36"/>
      <c r="EJ184" s="36"/>
      <c r="EK184" s="36"/>
      <c r="EL184" s="36"/>
      <c r="EM184" s="36"/>
      <c r="EN184" s="36"/>
      <c r="EO184" s="36"/>
      <c r="EP184" s="36"/>
      <c r="EQ184" s="36"/>
      <c r="ER184" s="36"/>
      <c r="ES184" s="36"/>
      <c r="ET184" s="36"/>
      <c r="EU184" s="36"/>
      <c r="EV184" s="36"/>
      <c r="EW184" s="36"/>
      <c r="EX184" s="36"/>
      <c r="EY184" s="36"/>
      <c r="EZ184" s="36"/>
      <c r="FA184" s="36"/>
      <c r="FB184" s="36"/>
      <c r="FC184" s="36"/>
      <c r="FD184" s="36"/>
      <c r="FE184" s="36"/>
      <c r="FF184" s="36"/>
      <c r="FG184" s="36"/>
      <c r="FH184" s="36"/>
      <c r="FI184" s="36"/>
      <c r="FJ184" s="36"/>
      <c r="FK184" s="36"/>
      <c r="FL184" s="36"/>
      <c r="FM184" s="36"/>
      <c r="FN184" s="36"/>
      <c r="FO184" s="36"/>
      <c r="FP184" s="36"/>
      <c r="FQ184" s="36"/>
      <c r="FR184" s="36"/>
      <c r="FS184" s="36"/>
      <c r="FT184" s="36"/>
      <c r="FU184" s="36"/>
      <c r="FV184" s="36"/>
      <c r="FW184" s="36"/>
      <c r="FX184" s="36"/>
      <c r="FY184" s="36"/>
      <c r="FZ184" s="36"/>
      <c r="GA184" s="36"/>
      <c r="GB184" s="36"/>
      <c r="GC184" s="36"/>
      <c r="GD184" s="36"/>
      <c r="GE184" s="36"/>
      <c r="GF184" s="36"/>
      <c r="GG184" s="36"/>
      <c r="GH184" s="36"/>
      <c r="GI184" s="36"/>
      <c r="GJ184" s="36"/>
      <c r="GK184" s="36"/>
      <c r="GL184" s="36"/>
      <c r="GM184" s="36"/>
      <c r="GN184" s="36"/>
      <c r="GO184" s="36"/>
      <c r="GP184" s="36"/>
      <c r="GQ184" s="36"/>
      <c r="GR184" s="36"/>
      <c r="GS184" s="36"/>
      <c r="GT184" s="36"/>
      <c r="GU184" s="36"/>
      <c r="GV184" s="36"/>
      <c r="GW184" s="36"/>
      <c r="GX184" s="36"/>
      <c r="GY184" s="36"/>
      <c r="GZ184" s="36"/>
      <c r="HA184" s="36"/>
      <c r="HB184" s="36"/>
      <c r="HC184" s="36"/>
      <c r="HD184" s="36"/>
      <c r="HE184" s="36"/>
      <c r="HF184" s="36"/>
      <c r="HG184" s="36"/>
      <c r="HH184" s="36"/>
      <c r="HI184" s="36"/>
      <c r="HJ184" s="36"/>
      <c r="HK184" s="36"/>
      <c r="HL184" s="36"/>
      <c r="HM184" s="36"/>
      <c r="HN184" s="36"/>
      <c r="HO184" s="36"/>
      <c r="HP184" s="36"/>
      <c r="HQ184" s="36"/>
      <c r="HR184" s="36"/>
      <c r="HS184" s="36"/>
      <c r="HT184" s="36"/>
      <c r="HU184" s="36"/>
      <c r="HV184" s="36"/>
      <c r="HW184" s="36"/>
      <c r="HX184" s="36"/>
      <c r="HY184" s="36"/>
      <c r="HZ184" s="36"/>
      <c r="IA184" s="36"/>
      <c r="IB184" s="36"/>
      <c r="IC184" s="36"/>
      <c r="ID184" s="36"/>
      <c r="IE184" s="36"/>
      <c r="IF184" s="36"/>
      <c r="IG184" s="36"/>
      <c r="IH184" s="36"/>
      <c r="II184" s="36"/>
      <c r="IJ184" s="36"/>
      <c r="IK184" s="36"/>
      <c r="IL184" s="36"/>
      <c r="IM184" s="36"/>
      <c r="IN184" s="36"/>
      <c r="IO184" s="36"/>
      <c r="IP184" s="36"/>
      <c r="IQ184" s="36"/>
      <c r="IR184" s="36"/>
      <c r="IS184" s="36"/>
      <c r="IT184" s="36"/>
      <c r="IU184" s="36"/>
      <c r="IV184" s="36"/>
    </row>
    <row r="185" spans="1:256">
      <c r="A185" s="58"/>
      <c r="B185" s="67"/>
      <c r="C185" s="44">
        <v>2023</v>
      </c>
      <c r="D185" s="27">
        <f>SUM(E185:I185)</f>
        <v>3803.3999999999996</v>
      </c>
      <c r="E185" s="27">
        <v>0</v>
      </c>
      <c r="F185" s="27">
        <v>3151.2</v>
      </c>
      <c r="G185" s="27">
        <v>0</v>
      </c>
      <c r="H185" s="27">
        <v>652.20000000000005</v>
      </c>
      <c r="I185" s="27">
        <v>0</v>
      </c>
      <c r="J185" s="35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36"/>
      <c r="BJ185" s="36"/>
      <c r="BK185" s="36"/>
      <c r="BL185" s="36"/>
      <c r="BM185" s="36"/>
      <c r="BN185" s="36"/>
      <c r="BO185" s="36"/>
      <c r="BP185" s="36"/>
      <c r="BQ185" s="36"/>
      <c r="BR185" s="36"/>
      <c r="BS185" s="36"/>
      <c r="BT185" s="36"/>
      <c r="BU185" s="36"/>
      <c r="BV185" s="36"/>
      <c r="BW185" s="36"/>
      <c r="BX185" s="36"/>
      <c r="BY185" s="36"/>
      <c r="BZ185" s="36"/>
      <c r="CA185" s="36"/>
      <c r="CB185" s="36"/>
      <c r="CC185" s="36"/>
      <c r="CD185" s="36"/>
      <c r="CE185" s="36"/>
      <c r="CF185" s="36"/>
      <c r="CG185" s="36"/>
      <c r="CH185" s="36"/>
      <c r="CI185" s="36"/>
      <c r="CJ185" s="36"/>
      <c r="CK185" s="36"/>
      <c r="CL185" s="36"/>
      <c r="CM185" s="36"/>
      <c r="CN185" s="36"/>
      <c r="CO185" s="36"/>
      <c r="CP185" s="36"/>
      <c r="CQ185" s="36"/>
      <c r="CR185" s="36"/>
      <c r="CS185" s="36"/>
      <c r="CT185" s="36"/>
      <c r="CU185" s="36"/>
      <c r="CV185" s="36"/>
      <c r="CW185" s="36"/>
      <c r="CX185" s="36"/>
      <c r="CY185" s="36"/>
      <c r="CZ185" s="36"/>
      <c r="DA185" s="36"/>
      <c r="DB185" s="36"/>
      <c r="DC185" s="36"/>
      <c r="DD185" s="36"/>
      <c r="DE185" s="36"/>
      <c r="DF185" s="36"/>
      <c r="DG185" s="36"/>
      <c r="DH185" s="36"/>
      <c r="DI185" s="36"/>
      <c r="DJ185" s="36"/>
      <c r="DK185" s="36"/>
      <c r="DL185" s="36"/>
      <c r="DM185" s="36"/>
      <c r="DN185" s="36"/>
      <c r="DO185" s="36"/>
      <c r="DP185" s="36"/>
      <c r="DQ185" s="36"/>
      <c r="DR185" s="36"/>
      <c r="DS185" s="36"/>
      <c r="DT185" s="36"/>
      <c r="DU185" s="36"/>
      <c r="DV185" s="36"/>
      <c r="DW185" s="36"/>
      <c r="DX185" s="36"/>
      <c r="DY185" s="36"/>
      <c r="DZ185" s="36"/>
      <c r="EA185" s="36"/>
      <c r="EB185" s="36"/>
      <c r="EC185" s="36"/>
      <c r="ED185" s="36"/>
      <c r="EE185" s="36"/>
      <c r="EF185" s="36"/>
      <c r="EG185" s="36"/>
      <c r="EH185" s="36"/>
      <c r="EI185" s="36"/>
      <c r="EJ185" s="36"/>
      <c r="EK185" s="36"/>
      <c r="EL185" s="36"/>
      <c r="EM185" s="36"/>
      <c r="EN185" s="36"/>
      <c r="EO185" s="36"/>
      <c r="EP185" s="36"/>
      <c r="EQ185" s="36"/>
      <c r="ER185" s="36"/>
      <c r="ES185" s="36"/>
      <c r="ET185" s="36"/>
      <c r="EU185" s="36"/>
      <c r="EV185" s="36"/>
      <c r="EW185" s="36"/>
      <c r="EX185" s="36"/>
      <c r="EY185" s="36"/>
      <c r="EZ185" s="36"/>
      <c r="FA185" s="36"/>
      <c r="FB185" s="36"/>
      <c r="FC185" s="36"/>
      <c r="FD185" s="36"/>
      <c r="FE185" s="36"/>
      <c r="FF185" s="36"/>
      <c r="FG185" s="36"/>
      <c r="FH185" s="36"/>
      <c r="FI185" s="36"/>
      <c r="FJ185" s="36"/>
      <c r="FK185" s="36"/>
      <c r="FL185" s="36"/>
      <c r="FM185" s="36"/>
      <c r="FN185" s="36"/>
      <c r="FO185" s="36"/>
      <c r="FP185" s="36"/>
      <c r="FQ185" s="36"/>
      <c r="FR185" s="36"/>
      <c r="FS185" s="36"/>
      <c r="FT185" s="36"/>
      <c r="FU185" s="36"/>
      <c r="FV185" s="36"/>
      <c r="FW185" s="36"/>
      <c r="FX185" s="36"/>
      <c r="FY185" s="36"/>
      <c r="FZ185" s="36"/>
      <c r="GA185" s="36"/>
      <c r="GB185" s="36"/>
      <c r="GC185" s="36"/>
      <c r="GD185" s="36"/>
      <c r="GE185" s="36"/>
      <c r="GF185" s="36"/>
      <c r="GG185" s="36"/>
      <c r="GH185" s="36"/>
      <c r="GI185" s="36"/>
      <c r="GJ185" s="36"/>
      <c r="GK185" s="36"/>
      <c r="GL185" s="36"/>
      <c r="GM185" s="36"/>
      <c r="GN185" s="36"/>
      <c r="GO185" s="36"/>
      <c r="GP185" s="36"/>
      <c r="GQ185" s="36"/>
      <c r="GR185" s="36"/>
      <c r="GS185" s="36"/>
      <c r="GT185" s="36"/>
      <c r="GU185" s="36"/>
      <c r="GV185" s="36"/>
      <c r="GW185" s="36"/>
      <c r="GX185" s="36"/>
      <c r="GY185" s="36"/>
      <c r="GZ185" s="36"/>
      <c r="HA185" s="36"/>
      <c r="HB185" s="36"/>
      <c r="HC185" s="36"/>
      <c r="HD185" s="36"/>
      <c r="HE185" s="36"/>
      <c r="HF185" s="36"/>
      <c r="HG185" s="36"/>
      <c r="HH185" s="36"/>
      <c r="HI185" s="36"/>
      <c r="HJ185" s="36"/>
      <c r="HK185" s="36"/>
      <c r="HL185" s="36"/>
      <c r="HM185" s="36"/>
      <c r="HN185" s="36"/>
      <c r="HO185" s="36"/>
      <c r="HP185" s="36"/>
      <c r="HQ185" s="36"/>
      <c r="HR185" s="36"/>
      <c r="HS185" s="36"/>
      <c r="HT185" s="36"/>
      <c r="HU185" s="36"/>
      <c r="HV185" s="36"/>
      <c r="HW185" s="36"/>
      <c r="HX185" s="36"/>
      <c r="HY185" s="36"/>
      <c r="HZ185" s="36"/>
      <c r="IA185" s="36"/>
      <c r="IB185" s="36"/>
      <c r="IC185" s="36"/>
      <c r="ID185" s="36"/>
      <c r="IE185" s="36"/>
      <c r="IF185" s="36"/>
      <c r="IG185" s="36"/>
      <c r="IH185" s="36"/>
      <c r="II185" s="36"/>
      <c r="IJ185" s="36"/>
      <c r="IK185" s="36"/>
      <c r="IL185" s="36"/>
      <c r="IM185" s="36"/>
      <c r="IN185" s="36"/>
      <c r="IO185" s="36"/>
      <c r="IP185" s="36"/>
      <c r="IQ185" s="36"/>
      <c r="IR185" s="36"/>
      <c r="IS185" s="36"/>
      <c r="IT185" s="36"/>
      <c r="IU185" s="36"/>
      <c r="IV185" s="36"/>
    </row>
    <row r="186" spans="1:256">
      <c r="A186" s="58"/>
      <c r="B186" s="67"/>
      <c r="C186" s="44">
        <v>2024</v>
      </c>
      <c r="D186" s="27">
        <f>SUM(E186:I186)</f>
        <v>3291.6</v>
      </c>
      <c r="E186" s="27">
        <v>0</v>
      </c>
      <c r="F186" s="27">
        <v>3061.2</v>
      </c>
      <c r="G186" s="27">
        <v>0</v>
      </c>
      <c r="H186" s="27">
        <v>230.4</v>
      </c>
      <c r="I186" s="27">
        <v>0</v>
      </c>
      <c r="J186" s="35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  <c r="AZ186" s="36"/>
      <c r="BA186" s="36"/>
      <c r="BB186" s="36"/>
      <c r="BC186" s="36"/>
      <c r="BD186" s="36"/>
      <c r="BE186" s="36"/>
      <c r="BF186" s="36"/>
      <c r="BG186" s="36"/>
      <c r="BH186" s="36"/>
      <c r="BI186" s="36"/>
      <c r="BJ186" s="36"/>
      <c r="BK186" s="36"/>
      <c r="BL186" s="36"/>
      <c r="BM186" s="36"/>
      <c r="BN186" s="36"/>
      <c r="BO186" s="36"/>
      <c r="BP186" s="36"/>
      <c r="BQ186" s="36"/>
      <c r="BR186" s="36"/>
      <c r="BS186" s="36"/>
      <c r="BT186" s="36"/>
      <c r="BU186" s="36"/>
      <c r="BV186" s="36"/>
      <c r="BW186" s="36"/>
      <c r="BX186" s="36"/>
      <c r="BY186" s="36"/>
      <c r="BZ186" s="36"/>
      <c r="CA186" s="36"/>
      <c r="CB186" s="36"/>
      <c r="CC186" s="36"/>
      <c r="CD186" s="36"/>
      <c r="CE186" s="36"/>
      <c r="CF186" s="36"/>
      <c r="CG186" s="36"/>
      <c r="CH186" s="36"/>
      <c r="CI186" s="36"/>
      <c r="CJ186" s="36"/>
      <c r="CK186" s="36"/>
      <c r="CL186" s="36"/>
      <c r="CM186" s="36"/>
      <c r="CN186" s="36"/>
      <c r="CO186" s="36"/>
      <c r="CP186" s="36"/>
      <c r="CQ186" s="36"/>
      <c r="CR186" s="36"/>
      <c r="CS186" s="36"/>
      <c r="CT186" s="36"/>
      <c r="CU186" s="36"/>
      <c r="CV186" s="36"/>
      <c r="CW186" s="36"/>
      <c r="CX186" s="36"/>
      <c r="CY186" s="36"/>
      <c r="CZ186" s="36"/>
      <c r="DA186" s="36"/>
      <c r="DB186" s="36"/>
      <c r="DC186" s="36"/>
      <c r="DD186" s="36"/>
      <c r="DE186" s="36"/>
      <c r="DF186" s="36"/>
      <c r="DG186" s="36"/>
      <c r="DH186" s="36"/>
      <c r="DI186" s="36"/>
      <c r="DJ186" s="36"/>
      <c r="DK186" s="36"/>
      <c r="DL186" s="36"/>
      <c r="DM186" s="36"/>
      <c r="DN186" s="36"/>
      <c r="DO186" s="36"/>
      <c r="DP186" s="36"/>
      <c r="DQ186" s="36"/>
      <c r="DR186" s="36"/>
      <c r="DS186" s="36"/>
      <c r="DT186" s="36"/>
      <c r="DU186" s="36"/>
      <c r="DV186" s="36"/>
      <c r="DW186" s="36"/>
      <c r="DX186" s="36"/>
      <c r="DY186" s="36"/>
      <c r="DZ186" s="36"/>
      <c r="EA186" s="36"/>
      <c r="EB186" s="36"/>
      <c r="EC186" s="36"/>
      <c r="ED186" s="36"/>
      <c r="EE186" s="36"/>
      <c r="EF186" s="36"/>
      <c r="EG186" s="36"/>
      <c r="EH186" s="36"/>
      <c r="EI186" s="36"/>
      <c r="EJ186" s="36"/>
      <c r="EK186" s="36"/>
      <c r="EL186" s="36"/>
      <c r="EM186" s="36"/>
      <c r="EN186" s="36"/>
      <c r="EO186" s="36"/>
      <c r="EP186" s="36"/>
      <c r="EQ186" s="36"/>
      <c r="ER186" s="36"/>
      <c r="ES186" s="36"/>
      <c r="ET186" s="36"/>
      <c r="EU186" s="36"/>
      <c r="EV186" s="36"/>
      <c r="EW186" s="36"/>
      <c r="EX186" s="36"/>
      <c r="EY186" s="36"/>
      <c r="EZ186" s="36"/>
      <c r="FA186" s="36"/>
      <c r="FB186" s="36"/>
      <c r="FC186" s="36"/>
      <c r="FD186" s="36"/>
      <c r="FE186" s="36"/>
      <c r="FF186" s="36"/>
      <c r="FG186" s="36"/>
      <c r="FH186" s="36"/>
      <c r="FI186" s="36"/>
      <c r="FJ186" s="36"/>
      <c r="FK186" s="36"/>
      <c r="FL186" s="36"/>
      <c r="FM186" s="36"/>
      <c r="FN186" s="36"/>
      <c r="FO186" s="36"/>
      <c r="FP186" s="36"/>
      <c r="FQ186" s="36"/>
      <c r="FR186" s="36"/>
      <c r="FS186" s="36"/>
      <c r="FT186" s="36"/>
      <c r="FU186" s="36"/>
      <c r="FV186" s="36"/>
      <c r="FW186" s="36"/>
      <c r="FX186" s="36"/>
      <c r="FY186" s="36"/>
      <c r="FZ186" s="36"/>
      <c r="GA186" s="36"/>
      <c r="GB186" s="36"/>
      <c r="GC186" s="36"/>
      <c r="GD186" s="36"/>
      <c r="GE186" s="36"/>
      <c r="GF186" s="36"/>
      <c r="GG186" s="36"/>
      <c r="GH186" s="36"/>
      <c r="GI186" s="36"/>
      <c r="GJ186" s="36"/>
      <c r="GK186" s="36"/>
      <c r="GL186" s="36"/>
      <c r="GM186" s="36"/>
      <c r="GN186" s="36"/>
      <c r="GO186" s="36"/>
      <c r="GP186" s="36"/>
      <c r="GQ186" s="36"/>
      <c r="GR186" s="36"/>
      <c r="GS186" s="36"/>
      <c r="GT186" s="36"/>
      <c r="GU186" s="36"/>
      <c r="GV186" s="36"/>
      <c r="GW186" s="36"/>
      <c r="GX186" s="36"/>
      <c r="GY186" s="36"/>
      <c r="GZ186" s="36"/>
      <c r="HA186" s="36"/>
      <c r="HB186" s="36"/>
      <c r="HC186" s="36"/>
      <c r="HD186" s="36"/>
      <c r="HE186" s="36"/>
      <c r="HF186" s="36"/>
      <c r="HG186" s="36"/>
      <c r="HH186" s="36"/>
      <c r="HI186" s="36"/>
      <c r="HJ186" s="36"/>
      <c r="HK186" s="36"/>
      <c r="HL186" s="36"/>
      <c r="HM186" s="36"/>
      <c r="HN186" s="36"/>
      <c r="HO186" s="36"/>
      <c r="HP186" s="36"/>
      <c r="HQ186" s="36"/>
      <c r="HR186" s="36"/>
      <c r="HS186" s="36"/>
      <c r="HT186" s="36"/>
      <c r="HU186" s="36"/>
      <c r="HV186" s="36"/>
      <c r="HW186" s="36"/>
      <c r="HX186" s="36"/>
      <c r="HY186" s="36"/>
      <c r="HZ186" s="36"/>
      <c r="IA186" s="36"/>
      <c r="IB186" s="36"/>
      <c r="IC186" s="36"/>
      <c r="ID186" s="36"/>
      <c r="IE186" s="36"/>
      <c r="IF186" s="36"/>
      <c r="IG186" s="36"/>
      <c r="IH186" s="36"/>
      <c r="II186" s="36"/>
      <c r="IJ186" s="36"/>
      <c r="IK186" s="36"/>
      <c r="IL186" s="36"/>
      <c r="IM186" s="36"/>
      <c r="IN186" s="36"/>
      <c r="IO186" s="36"/>
      <c r="IP186" s="36"/>
      <c r="IQ186" s="36"/>
      <c r="IR186" s="36"/>
      <c r="IS186" s="36"/>
      <c r="IT186" s="36"/>
      <c r="IU186" s="36"/>
      <c r="IV186" s="36"/>
    </row>
    <row r="187" spans="1:256">
      <c r="A187" s="58"/>
      <c r="B187" s="67"/>
      <c r="C187" s="44">
        <v>2025</v>
      </c>
      <c r="D187" s="27">
        <f>SUM(E187:I187)</f>
        <v>230.4</v>
      </c>
      <c r="E187" s="27">
        <v>0</v>
      </c>
      <c r="F187" s="27">
        <v>0</v>
      </c>
      <c r="G187" s="27">
        <v>0</v>
      </c>
      <c r="H187" s="27">
        <v>230.4</v>
      </c>
      <c r="I187" s="27">
        <v>0</v>
      </c>
      <c r="J187" s="35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  <c r="BM187" s="36"/>
      <c r="BN187" s="36"/>
      <c r="BO187" s="36"/>
      <c r="BP187" s="36"/>
      <c r="BQ187" s="36"/>
      <c r="BR187" s="36"/>
      <c r="BS187" s="36"/>
      <c r="BT187" s="36"/>
      <c r="BU187" s="36"/>
      <c r="BV187" s="36"/>
      <c r="BW187" s="36"/>
      <c r="BX187" s="36"/>
      <c r="BY187" s="36"/>
      <c r="BZ187" s="36"/>
      <c r="CA187" s="36"/>
      <c r="CB187" s="36"/>
      <c r="CC187" s="36"/>
      <c r="CD187" s="36"/>
      <c r="CE187" s="36"/>
      <c r="CF187" s="36"/>
      <c r="CG187" s="36"/>
      <c r="CH187" s="36"/>
      <c r="CI187" s="36"/>
      <c r="CJ187" s="36"/>
      <c r="CK187" s="36"/>
      <c r="CL187" s="36"/>
      <c r="CM187" s="36"/>
      <c r="CN187" s="36"/>
      <c r="CO187" s="36"/>
      <c r="CP187" s="36"/>
      <c r="CQ187" s="36"/>
      <c r="CR187" s="36"/>
      <c r="CS187" s="36"/>
      <c r="CT187" s="36"/>
      <c r="CU187" s="36"/>
      <c r="CV187" s="36"/>
      <c r="CW187" s="36"/>
      <c r="CX187" s="36"/>
      <c r="CY187" s="36"/>
      <c r="CZ187" s="36"/>
      <c r="DA187" s="36"/>
      <c r="DB187" s="36"/>
      <c r="DC187" s="36"/>
      <c r="DD187" s="36"/>
      <c r="DE187" s="36"/>
      <c r="DF187" s="36"/>
      <c r="DG187" s="36"/>
      <c r="DH187" s="36"/>
      <c r="DI187" s="36"/>
      <c r="DJ187" s="36"/>
      <c r="DK187" s="36"/>
      <c r="DL187" s="36"/>
      <c r="DM187" s="36"/>
      <c r="DN187" s="36"/>
      <c r="DO187" s="36"/>
      <c r="DP187" s="36"/>
      <c r="DQ187" s="36"/>
      <c r="DR187" s="36"/>
      <c r="DS187" s="36"/>
      <c r="DT187" s="36"/>
      <c r="DU187" s="36"/>
      <c r="DV187" s="36"/>
      <c r="DW187" s="36"/>
      <c r="DX187" s="36"/>
      <c r="DY187" s="36"/>
      <c r="DZ187" s="36"/>
      <c r="EA187" s="36"/>
      <c r="EB187" s="36"/>
      <c r="EC187" s="36"/>
      <c r="ED187" s="36"/>
      <c r="EE187" s="36"/>
      <c r="EF187" s="36"/>
      <c r="EG187" s="36"/>
      <c r="EH187" s="36"/>
      <c r="EI187" s="36"/>
      <c r="EJ187" s="36"/>
      <c r="EK187" s="36"/>
      <c r="EL187" s="36"/>
      <c r="EM187" s="36"/>
      <c r="EN187" s="36"/>
      <c r="EO187" s="36"/>
      <c r="EP187" s="36"/>
      <c r="EQ187" s="36"/>
      <c r="ER187" s="36"/>
      <c r="ES187" s="36"/>
      <c r="ET187" s="36"/>
      <c r="EU187" s="36"/>
      <c r="EV187" s="36"/>
      <c r="EW187" s="36"/>
      <c r="EX187" s="36"/>
      <c r="EY187" s="36"/>
      <c r="EZ187" s="36"/>
      <c r="FA187" s="36"/>
      <c r="FB187" s="36"/>
      <c r="FC187" s="36"/>
      <c r="FD187" s="36"/>
      <c r="FE187" s="36"/>
      <c r="FF187" s="36"/>
      <c r="FG187" s="36"/>
      <c r="FH187" s="36"/>
      <c r="FI187" s="36"/>
      <c r="FJ187" s="36"/>
      <c r="FK187" s="36"/>
      <c r="FL187" s="36"/>
      <c r="FM187" s="36"/>
      <c r="FN187" s="36"/>
      <c r="FO187" s="36"/>
      <c r="FP187" s="36"/>
      <c r="FQ187" s="36"/>
      <c r="FR187" s="36"/>
      <c r="FS187" s="36"/>
      <c r="FT187" s="36"/>
      <c r="FU187" s="36"/>
      <c r="FV187" s="36"/>
      <c r="FW187" s="36"/>
      <c r="FX187" s="36"/>
      <c r="FY187" s="36"/>
      <c r="FZ187" s="36"/>
      <c r="GA187" s="36"/>
      <c r="GB187" s="36"/>
      <c r="GC187" s="36"/>
      <c r="GD187" s="36"/>
      <c r="GE187" s="36"/>
      <c r="GF187" s="36"/>
      <c r="GG187" s="36"/>
      <c r="GH187" s="36"/>
      <c r="GI187" s="36"/>
      <c r="GJ187" s="36"/>
      <c r="GK187" s="36"/>
      <c r="GL187" s="36"/>
      <c r="GM187" s="36"/>
      <c r="GN187" s="36"/>
      <c r="GO187" s="36"/>
      <c r="GP187" s="36"/>
      <c r="GQ187" s="36"/>
      <c r="GR187" s="36"/>
      <c r="GS187" s="36"/>
      <c r="GT187" s="36"/>
      <c r="GU187" s="36"/>
      <c r="GV187" s="36"/>
      <c r="GW187" s="36"/>
      <c r="GX187" s="36"/>
      <c r="GY187" s="36"/>
      <c r="GZ187" s="36"/>
      <c r="HA187" s="36"/>
      <c r="HB187" s="36"/>
      <c r="HC187" s="36"/>
      <c r="HD187" s="36"/>
      <c r="HE187" s="36"/>
      <c r="HF187" s="36"/>
      <c r="HG187" s="36"/>
      <c r="HH187" s="36"/>
      <c r="HI187" s="36"/>
      <c r="HJ187" s="36"/>
      <c r="HK187" s="36"/>
      <c r="HL187" s="36"/>
      <c r="HM187" s="36"/>
      <c r="HN187" s="36"/>
      <c r="HO187" s="36"/>
      <c r="HP187" s="36"/>
      <c r="HQ187" s="36"/>
      <c r="HR187" s="36"/>
      <c r="HS187" s="36"/>
      <c r="HT187" s="36"/>
      <c r="HU187" s="36"/>
      <c r="HV187" s="36"/>
      <c r="HW187" s="36"/>
      <c r="HX187" s="36"/>
      <c r="HY187" s="36"/>
      <c r="HZ187" s="36"/>
      <c r="IA187" s="36"/>
      <c r="IB187" s="36"/>
      <c r="IC187" s="36"/>
      <c r="ID187" s="36"/>
      <c r="IE187" s="36"/>
      <c r="IF187" s="36"/>
      <c r="IG187" s="36"/>
      <c r="IH187" s="36"/>
      <c r="II187" s="36"/>
      <c r="IJ187" s="36"/>
      <c r="IK187" s="36"/>
      <c r="IL187" s="36"/>
      <c r="IM187" s="36"/>
      <c r="IN187" s="36"/>
      <c r="IO187" s="36"/>
      <c r="IP187" s="36"/>
      <c r="IQ187" s="36"/>
      <c r="IR187" s="36"/>
      <c r="IS187" s="36"/>
      <c r="IT187" s="36"/>
      <c r="IU187" s="36"/>
      <c r="IV187" s="36"/>
    </row>
    <row r="188" spans="1:256">
      <c r="A188" s="58"/>
      <c r="B188" s="67"/>
      <c r="C188" s="44">
        <v>2026</v>
      </c>
      <c r="D188" s="27">
        <f>SUM(E188:I188)</f>
        <v>230.4</v>
      </c>
      <c r="E188" s="27">
        <v>0</v>
      </c>
      <c r="F188" s="27">
        <v>0</v>
      </c>
      <c r="G188" s="27">
        <v>0</v>
      </c>
      <c r="H188" s="27">
        <v>230.4</v>
      </c>
      <c r="I188" s="27">
        <v>0</v>
      </c>
      <c r="J188" s="35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36"/>
      <c r="BL188" s="36"/>
      <c r="BM188" s="36"/>
      <c r="BN188" s="36"/>
      <c r="BO188" s="36"/>
      <c r="BP188" s="36"/>
      <c r="BQ188" s="36"/>
      <c r="BR188" s="36"/>
      <c r="BS188" s="36"/>
      <c r="BT188" s="36"/>
      <c r="BU188" s="36"/>
      <c r="BV188" s="36"/>
      <c r="BW188" s="36"/>
      <c r="BX188" s="36"/>
      <c r="BY188" s="36"/>
      <c r="BZ188" s="36"/>
      <c r="CA188" s="36"/>
      <c r="CB188" s="36"/>
      <c r="CC188" s="36"/>
      <c r="CD188" s="36"/>
      <c r="CE188" s="36"/>
      <c r="CF188" s="36"/>
      <c r="CG188" s="36"/>
      <c r="CH188" s="36"/>
      <c r="CI188" s="36"/>
      <c r="CJ188" s="36"/>
      <c r="CK188" s="36"/>
      <c r="CL188" s="36"/>
      <c r="CM188" s="36"/>
      <c r="CN188" s="36"/>
      <c r="CO188" s="36"/>
      <c r="CP188" s="36"/>
      <c r="CQ188" s="36"/>
      <c r="CR188" s="36"/>
      <c r="CS188" s="36"/>
      <c r="CT188" s="36"/>
      <c r="CU188" s="36"/>
      <c r="CV188" s="36"/>
      <c r="CW188" s="36"/>
      <c r="CX188" s="36"/>
      <c r="CY188" s="36"/>
      <c r="CZ188" s="36"/>
      <c r="DA188" s="36"/>
      <c r="DB188" s="36"/>
      <c r="DC188" s="36"/>
      <c r="DD188" s="36"/>
      <c r="DE188" s="36"/>
      <c r="DF188" s="36"/>
      <c r="DG188" s="36"/>
      <c r="DH188" s="36"/>
      <c r="DI188" s="36"/>
      <c r="DJ188" s="36"/>
      <c r="DK188" s="36"/>
      <c r="DL188" s="36"/>
      <c r="DM188" s="36"/>
      <c r="DN188" s="36"/>
      <c r="DO188" s="36"/>
      <c r="DP188" s="36"/>
      <c r="DQ188" s="36"/>
      <c r="DR188" s="36"/>
      <c r="DS188" s="36"/>
      <c r="DT188" s="36"/>
      <c r="DU188" s="36"/>
      <c r="DV188" s="36"/>
      <c r="DW188" s="36"/>
      <c r="DX188" s="36"/>
      <c r="DY188" s="36"/>
      <c r="DZ188" s="36"/>
      <c r="EA188" s="36"/>
      <c r="EB188" s="36"/>
      <c r="EC188" s="36"/>
      <c r="ED188" s="36"/>
      <c r="EE188" s="36"/>
      <c r="EF188" s="36"/>
      <c r="EG188" s="36"/>
      <c r="EH188" s="36"/>
      <c r="EI188" s="36"/>
      <c r="EJ188" s="36"/>
      <c r="EK188" s="36"/>
      <c r="EL188" s="36"/>
      <c r="EM188" s="36"/>
      <c r="EN188" s="36"/>
      <c r="EO188" s="36"/>
      <c r="EP188" s="36"/>
      <c r="EQ188" s="36"/>
      <c r="ER188" s="36"/>
      <c r="ES188" s="36"/>
      <c r="ET188" s="36"/>
      <c r="EU188" s="36"/>
      <c r="EV188" s="36"/>
      <c r="EW188" s="36"/>
      <c r="EX188" s="36"/>
      <c r="EY188" s="36"/>
      <c r="EZ188" s="36"/>
      <c r="FA188" s="36"/>
      <c r="FB188" s="36"/>
      <c r="FC188" s="36"/>
      <c r="FD188" s="36"/>
      <c r="FE188" s="36"/>
      <c r="FF188" s="36"/>
      <c r="FG188" s="36"/>
      <c r="FH188" s="36"/>
      <c r="FI188" s="36"/>
      <c r="FJ188" s="36"/>
      <c r="FK188" s="36"/>
      <c r="FL188" s="36"/>
      <c r="FM188" s="36"/>
      <c r="FN188" s="36"/>
      <c r="FO188" s="36"/>
      <c r="FP188" s="36"/>
      <c r="FQ188" s="36"/>
      <c r="FR188" s="36"/>
      <c r="FS188" s="36"/>
      <c r="FT188" s="36"/>
      <c r="FU188" s="36"/>
      <c r="FV188" s="36"/>
      <c r="FW188" s="36"/>
      <c r="FX188" s="36"/>
      <c r="FY188" s="36"/>
      <c r="FZ188" s="36"/>
      <c r="GA188" s="36"/>
      <c r="GB188" s="36"/>
      <c r="GC188" s="36"/>
      <c r="GD188" s="36"/>
      <c r="GE188" s="36"/>
      <c r="GF188" s="36"/>
      <c r="GG188" s="36"/>
      <c r="GH188" s="36"/>
      <c r="GI188" s="36"/>
      <c r="GJ188" s="36"/>
      <c r="GK188" s="36"/>
      <c r="GL188" s="36"/>
      <c r="GM188" s="36"/>
      <c r="GN188" s="36"/>
      <c r="GO188" s="36"/>
      <c r="GP188" s="36"/>
      <c r="GQ188" s="36"/>
      <c r="GR188" s="36"/>
      <c r="GS188" s="36"/>
      <c r="GT188" s="36"/>
      <c r="GU188" s="36"/>
      <c r="GV188" s="36"/>
      <c r="GW188" s="36"/>
      <c r="GX188" s="36"/>
      <c r="GY188" s="36"/>
      <c r="GZ188" s="36"/>
      <c r="HA188" s="36"/>
      <c r="HB188" s="36"/>
      <c r="HC188" s="36"/>
      <c r="HD188" s="36"/>
      <c r="HE188" s="36"/>
      <c r="HF188" s="36"/>
      <c r="HG188" s="36"/>
      <c r="HH188" s="36"/>
      <c r="HI188" s="36"/>
      <c r="HJ188" s="36"/>
      <c r="HK188" s="36"/>
      <c r="HL188" s="36"/>
      <c r="HM188" s="36"/>
      <c r="HN188" s="36"/>
      <c r="HO188" s="36"/>
      <c r="HP188" s="36"/>
      <c r="HQ188" s="36"/>
      <c r="HR188" s="36"/>
      <c r="HS188" s="36"/>
      <c r="HT188" s="36"/>
      <c r="HU188" s="36"/>
      <c r="HV188" s="36"/>
      <c r="HW188" s="36"/>
      <c r="HX188" s="36"/>
      <c r="HY188" s="36"/>
      <c r="HZ188" s="36"/>
      <c r="IA188" s="36"/>
      <c r="IB188" s="36"/>
      <c r="IC188" s="36"/>
      <c r="ID188" s="36"/>
      <c r="IE188" s="36"/>
      <c r="IF188" s="36"/>
      <c r="IG188" s="36"/>
      <c r="IH188" s="36"/>
      <c r="II188" s="36"/>
      <c r="IJ188" s="36"/>
      <c r="IK188" s="36"/>
      <c r="IL188" s="36"/>
      <c r="IM188" s="36"/>
      <c r="IN188" s="36"/>
      <c r="IO188" s="36"/>
      <c r="IP188" s="36"/>
      <c r="IQ188" s="36"/>
      <c r="IR188" s="36"/>
      <c r="IS188" s="36"/>
      <c r="IT188" s="36"/>
      <c r="IU188" s="36"/>
      <c r="IV188" s="36"/>
    </row>
    <row r="189" spans="1:256" ht="30.75" customHeight="1">
      <c r="A189" s="59"/>
      <c r="B189" s="67"/>
      <c r="C189" s="44" t="s">
        <v>18</v>
      </c>
      <c r="D189" s="34">
        <f>SUM(D184:D188)</f>
        <v>11372.099999999999</v>
      </c>
      <c r="E189" s="34">
        <f t="shared" ref="E189:I189" si="63">SUM(E184:E188)</f>
        <v>0</v>
      </c>
      <c r="F189" s="34">
        <f t="shared" si="63"/>
        <v>9376.5</v>
      </c>
      <c r="G189" s="34">
        <f t="shared" si="63"/>
        <v>0</v>
      </c>
      <c r="H189" s="34">
        <f t="shared" si="63"/>
        <v>1995.6000000000004</v>
      </c>
      <c r="I189" s="34">
        <f t="shared" si="63"/>
        <v>0</v>
      </c>
      <c r="J189" s="35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  <c r="AZ189" s="36"/>
      <c r="BA189" s="36"/>
      <c r="BB189" s="36"/>
      <c r="BC189" s="36"/>
      <c r="BD189" s="36"/>
      <c r="BE189" s="36"/>
      <c r="BF189" s="36"/>
      <c r="BG189" s="36"/>
      <c r="BH189" s="36"/>
      <c r="BI189" s="36"/>
      <c r="BJ189" s="36"/>
      <c r="BK189" s="36"/>
      <c r="BL189" s="36"/>
      <c r="BM189" s="36"/>
      <c r="BN189" s="36"/>
      <c r="BO189" s="36"/>
      <c r="BP189" s="36"/>
      <c r="BQ189" s="36"/>
      <c r="BR189" s="36"/>
      <c r="BS189" s="36"/>
      <c r="BT189" s="36"/>
      <c r="BU189" s="36"/>
      <c r="BV189" s="36"/>
      <c r="BW189" s="36"/>
      <c r="BX189" s="36"/>
      <c r="BY189" s="36"/>
      <c r="BZ189" s="36"/>
      <c r="CA189" s="36"/>
      <c r="CB189" s="36"/>
      <c r="CC189" s="36"/>
      <c r="CD189" s="36"/>
      <c r="CE189" s="36"/>
      <c r="CF189" s="36"/>
      <c r="CG189" s="36"/>
      <c r="CH189" s="36"/>
      <c r="CI189" s="36"/>
      <c r="CJ189" s="36"/>
      <c r="CK189" s="36"/>
      <c r="CL189" s="36"/>
      <c r="CM189" s="36"/>
      <c r="CN189" s="36"/>
      <c r="CO189" s="36"/>
      <c r="CP189" s="36"/>
      <c r="CQ189" s="36"/>
      <c r="CR189" s="36"/>
      <c r="CS189" s="36"/>
      <c r="CT189" s="36"/>
      <c r="CU189" s="36"/>
      <c r="CV189" s="36"/>
      <c r="CW189" s="36"/>
      <c r="CX189" s="36"/>
      <c r="CY189" s="36"/>
      <c r="CZ189" s="36"/>
      <c r="DA189" s="36"/>
      <c r="DB189" s="36"/>
      <c r="DC189" s="36"/>
      <c r="DD189" s="36"/>
      <c r="DE189" s="36"/>
      <c r="DF189" s="36"/>
      <c r="DG189" s="36"/>
      <c r="DH189" s="36"/>
      <c r="DI189" s="36"/>
      <c r="DJ189" s="36"/>
      <c r="DK189" s="36"/>
      <c r="DL189" s="36"/>
      <c r="DM189" s="36"/>
      <c r="DN189" s="36"/>
      <c r="DO189" s="36"/>
      <c r="DP189" s="36"/>
      <c r="DQ189" s="36"/>
      <c r="DR189" s="36"/>
      <c r="DS189" s="36"/>
      <c r="DT189" s="36"/>
      <c r="DU189" s="36"/>
      <c r="DV189" s="36"/>
      <c r="DW189" s="36"/>
      <c r="DX189" s="36"/>
      <c r="DY189" s="36"/>
      <c r="DZ189" s="36"/>
      <c r="EA189" s="36"/>
      <c r="EB189" s="36"/>
      <c r="EC189" s="36"/>
      <c r="ED189" s="36"/>
      <c r="EE189" s="36"/>
      <c r="EF189" s="36"/>
      <c r="EG189" s="36"/>
      <c r="EH189" s="36"/>
      <c r="EI189" s="36"/>
      <c r="EJ189" s="36"/>
      <c r="EK189" s="36"/>
      <c r="EL189" s="36"/>
      <c r="EM189" s="36"/>
      <c r="EN189" s="36"/>
      <c r="EO189" s="36"/>
      <c r="EP189" s="36"/>
      <c r="EQ189" s="36"/>
      <c r="ER189" s="36"/>
      <c r="ES189" s="36"/>
      <c r="ET189" s="36"/>
      <c r="EU189" s="36"/>
      <c r="EV189" s="36"/>
      <c r="EW189" s="36"/>
      <c r="EX189" s="36"/>
      <c r="EY189" s="36"/>
      <c r="EZ189" s="36"/>
      <c r="FA189" s="36"/>
      <c r="FB189" s="36"/>
      <c r="FC189" s="36"/>
      <c r="FD189" s="36"/>
      <c r="FE189" s="36"/>
      <c r="FF189" s="36"/>
      <c r="FG189" s="36"/>
      <c r="FH189" s="36"/>
      <c r="FI189" s="36"/>
      <c r="FJ189" s="36"/>
      <c r="FK189" s="36"/>
      <c r="FL189" s="36"/>
      <c r="FM189" s="36"/>
      <c r="FN189" s="36"/>
      <c r="FO189" s="36"/>
      <c r="FP189" s="36"/>
      <c r="FQ189" s="36"/>
      <c r="FR189" s="36"/>
      <c r="FS189" s="36"/>
      <c r="FT189" s="36"/>
      <c r="FU189" s="36"/>
      <c r="FV189" s="36"/>
      <c r="FW189" s="36"/>
      <c r="FX189" s="36"/>
      <c r="FY189" s="36"/>
      <c r="FZ189" s="36"/>
      <c r="GA189" s="36"/>
      <c r="GB189" s="36"/>
      <c r="GC189" s="36"/>
      <c r="GD189" s="36"/>
      <c r="GE189" s="36"/>
      <c r="GF189" s="36"/>
      <c r="GG189" s="36"/>
      <c r="GH189" s="36"/>
      <c r="GI189" s="36"/>
      <c r="GJ189" s="36"/>
      <c r="GK189" s="36"/>
      <c r="GL189" s="36"/>
      <c r="GM189" s="36"/>
      <c r="GN189" s="36"/>
      <c r="GO189" s="36"/>
      <c r="GP189" s="36"/>
      <c r="GQ189" s="36"/>
      <c r="GR189" s="36"/>
      <c r="GS189" s="36"/>
      <c r="GT189" s="36"/>
      <c r="GU189" s="36"/>
      <c r="GV189" s="36"/>
      <c r="GW189" s="36"/>
      <c r="GX189" s="36"/>
      <c r="GY189" s="36"/>
      <c r="GZ189" s="36"/>
      <c r="HA189" s="36"/>
      <c r="HB189" s="36"/>
      <c r="HC189" s="36"/>
      <c r="HD189" s="36"/>
      <c r="HE189" s="36"/>
      <c r="HF189" s="36"/>
      <c r="HG189" s="36"/>
      <c r="HH189" s="36"/>
      <c r="HI189" s="36"/>
      <c r="HJ189" s="36"/>
      <c r="HK189" s="36"/>
      <c r="HL189" s="36"/>
      <c r="HM189" s="36"/>
      <c r="HN189" s="36"/>
      <c r="HO189" s="36"/>
      <c r="HP189" s="36"/>
      <c r="HQ189" s="36"/>
      <c r="HR189" s="36"/>
      <c r="HS189" s="36"/>
      <c r="HT189" s="36"/>
      <c r="HU189" s="36"/>
      <c r="HV189" s="36"/>
      <c r="HW189" s="36"/>
      <c r="HX189" s="36"/>
      <c r="HY189" s="36"/>
      <c r="HZ189" s="36"/>
      <c r="IA189" s="36"/>
      <c r="IB189" s="36"/>
      <c r="IC189" s="36"/>
      <c r="ID189" s="36"/>
      <c r="IE189" s="36"/>
      <c r="IF189" s="36"/>
      <c r="IG189" s="36"/>
      <c r="IH189" s="36"/>
      <c r="II189" s="36"/>
      <c r="IJ189" s="36"/>
      <c r="IK189" s="36"/>
      <c r="IL189" s="36"/>
      <c r="IM189" s="36"/>
      <c r="IN189" s="36"/>
      <c r="IO189" s="36"/>
      <c r="IP189" s="36"/>
      <c r="IQ189" s="36"/>
      <c r="IR189" s="36"/>
      <c r="IS189" s="36"/>
      <c r="IT189" s="36"/>
      <c r="IU189" s="36"/>
      <c r="IV189" s="36"/>
    </row>
    <row r="190" spans="1:256">
      <c r="A190" s="57" t="s">
        <v>57</v>
      </c>
      <c r="B190" s="67"/>
      <c r="C190" s="44">
        <v>2022</v>
      </c>
      <c r="D190" s="27">
        <f>SUM(E190:I190)</f>
        <v>0</v>
      </c>
      <c r="E190" s="27">
        <v>0</v>
      </c>
      <c r="F190" s="27">
        <v>0</v>
      </c>
      <c r="G190" s="27">
        <v>0</v>
      </c>
      <c r="H190" s="27">
        <v>0</v>
      </c>
      <c r="I190" s="27">
        <v>0</v>
      </c>
    </row>
    <row r="191" spans="1:256">
      <c r="A191" s="58"/>
      <c r="B191" s="67"/>
      <c r="C191" s="44">
        <v>2023</v>
      </c>
      <c r="D191" s="27">
        <f>SUM(E191:I191)</f>
        <v>3431</v>
      </c>
      <c r="E191" s="27">
        <v>0</v>
      </c>
      <c r="F191" s="27">
        <v>0</v>
      </c>
      <c r="G191" s="27">
        <v>0</v>
      </c>
      <c r="H191" s="27">
        <v>3431</v>
      </c>
      <c r="I191" s="27">
        <v>0</v>
      </c>
    </row>
    <row r="192" spans="1:256">
      <c r="A192" s="58"/>
      <c r="B192" s="67"/>
      <c r="C192" s="44">
        <v>2024</v>
      </c>
      <c r="D192" s="27">
        <f>SUM(E192:I192)</f>
        <v>0</v>
      </c>
      <c r="E192" s="27">
        <v>0</v>
      </c>
      <c r="F192" s="27">
        <v>0</v>
      </c>
      <c r="G192" s="27">
        <v>0</v>
      </c>
      <c r="H192" s="27">
        <v>0</v>
      </c>
      <c r="I192" s="27">
        <v>0</v>
      </c>
    </row>
    <row r="193" spans="1:256" s="7" customFormat="1">
      <c r="A193" s="58"/>
      <c r="B193" s="67"/>
      <c r="C193" s="44">
        <v>2025</v>
      </c>
      <c r="D193" s="27">
        <f>SUM(E193:I193)</f>
        <v>0</v>
      </c>
      <c r="E193" s="27">
        <v>0</v>
      </c>
      <c r="F193" s="27">
        <v>0</v>
      </c>
      <c r="G193" s="27">
        <v>0</v>
      </c>
      <c r="H193" s="27">
        <v>0</v>
      </c>
      <c r="I193" s="27">
        <v>0</v>
      </c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  <c r="FV193" s="5"/>
      <c r="FW193" s="5"/>
      <c r="FX193" s="5"/>
      <c r="FY193" s="5"/>
      <c r="FZ193" s="5"/>
      <c r="GA193" s="5"/>
      <c r="GB193" s="5"/>
      <c r="GC193" s="5"/>
      <c r="GD193" s="5"/>
      <c r="GE193" s="5"/>
      <c r="GF193" s="5"/>
      <c r="GG193" s="5"/>
      <c r="GH193" s="5"/>
      <c r="GI193" s="5"/>
      <c r="GJ193" s="5"/>
      <c r="GK193" s="5"/>
      <c r="GL193" s="5"/>
      <c r="GM193" s="5"/>
      <c r="GN193" s="5"/>
      <c r="GO193" s="5"/>
      <c r="GP193" s="5"/>
      <c r="GQ193" s="5"/>
      <c r="GR193" s="5"/>
      <c r="GS193" s="5"/>
      <c r="GT193" s="5"/>
      <c r="GU193" s="5"/>
      <c r="GV193" s="5"/>
      <c r="GW193" s="5"/>
      <c r="GX193" s="5"/>
      <c r="GY193" s="5"/>
      <c r="GZ193" s="5"/>
      <c r="HA193" s="5"/>
      <c r="HB193" s="5"/>
      <c r="HC193" s="5"/>
      <c r="HD193" s="5"/>
      <c r="HE193" s="5"/>
      <c r="HF193" s="5"/>
      <c r="HG193" s="5"/>
      <c r="HH193" s="5"/>
      <c r="HI193" s="5"/>
      <c r="HJ193" s="5"/>
      <c r="HK193" s="5"/>
      <c r="HL193" s="5"/>
      <c r="HM193" s="5"/>
      <c r="HN193" s="5"/>
      <c r="HO193" s="5"/>
      <c r="HP193" s="5"/>
      <c r="HQ193" s="5"/>
      <c r="HR193" s="5"/>
      <c r="HS193" s="5"/>
      <c r="HT193" s="5"/>
      <c r="HU193" s="5"/>
      <c r="HV193" s="5"/>
      <c r="HW193" s="5"/>
      <c r="HX193" s="5"/>
      <c r="HY193" s="5"/>
      <c r="HZ193" s="5"/>
      <c r="IA193" s="5"/>
      <c r="IB193" s="5"/>
      <c r="IC193" s="5"/>
      <c r="ID193" s="5"/>
      <c r="IE193" s="5"/>
      <c r="IF193" s="5"/>
      <c r="IG193" s="5"/>
      <c r="IH193" s="5"/>
      <c r="II193" s="5"/>
      <c r="IJ193" s="5"/>
      <c r="IK193" s="5"/>
      <c r="IL193" s="5"/>
      <c r="IM193" s="5"/>
      <c r="IN193" s="5"/>
      <c r="IO193" s="5"/>
      <c r="IP193" s="5"/>
      <c r="IQ193" s="5"/>
      <c r="IR193" s="5"/>
      <c r="IS193" s="5"/>
      <c r="IT193" s="5"/>
      <c r="IU193" s="5"/>
      <c r="IV193" s="5"/>
    </row>
    <row r="194" spans="1:256" s="7" customFormat="1">
      <c r="A194" s="58"/>
      <c r="B194" s="67"/>
      <c r="C194" s="44">
        <v>2026</v>
      </c>
      <c r="D194" s="27">
        <f>SUM(E194:I194)</f>
        <v>0</v>
      </c>
      <c r="E194" s="27">
        <v>0</v>
      </c>
      <c r="F194" s="27">
        <v>0</v>
      </c>
      <c r="G194" s="27">
        <v>0</v>
      </c>
      <c r="H194" s="27">
        <v>0</v>
      </c>
      <c r="I194" s="27">
        <v>0</v>
      </c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  <c r="FX194" s="5"/>
      <c r="FY194" s="5"/>
      <c r="FZ194" s="5"/>
      <c r="GA194" s="5"/>
      <c r="GB194" s="5"/>
      <c r="GC194" s="5"/>
      <c r="GD194" s="5"/>
      <c r="GE194" s="5"/>
      <c r="GF194" s="5"/>
      <c r="GG194" s="5"/>
      <c r="GH194" s="5"/>
      <c r="GI194" s="5"/>
      <c r="GJ194" s="5"/>
      <c r="GK194" s="5"/>
      <c r="GL194" s="5"/>
      <c r="GM194" s="5"/>
      <c r="GN194" s="5"/>
      <c r="GO194" s="5"/>
      <c r="GP194" s="5"/>
      <c r="GQ194" s="5"/>
      <c r="GR194" s="5"/>
      <c r="GS194" s="5"/>
      <c r="GT194" s="5"/>
      <c r="GU194" s="5"/>
      <c r="GV194" s="5"/>
      <c r="GW194" s="5"/>
      <c r="GX194" s="5"/>
      <c r="GY194" s="5"/>
      <c r="GZ194" s="5"/>
      <c r="HA194" s="5"/>
      <c r="HB194" s="5"/>
      <c r="HC194" s="5"/>
      <c r="HD194" s="5"/>
      <c r="HE194" s="5"/>
      <c r="HF194" s="5"/>
      <c r="HG194" s="5"/>
      <c r="HH194" s="5"/>
      <c r="HI194" s="5"/>
      <c r="HJ194" s="5"/>
      <c r="HK194" s="5"/>
      <c r="HL194" s="5"/>
      <c r="HM194" s="5"/>
      <c r="HN194" s="5"/>
      <c r="HO194" s="5"/>
      <c r="HP194" s="5"/>
      <c r="HQ194" s="5"/>
      <c r="HR194" s="5"/>
      <c r="HS194" s="5"/>
      <c r="HT194" s="5"/>
      <c r="HU194" s="5"/>
      <c r="HV194" s="5"/>
      <c r="HW194" s="5"/>
      <c r="HX194" s="5"/>
      <c r="HY194" s="5"/>
      <c r="HZ194" s="5"/>
      <c r="IA194" s="5"/>
      <c r="IB194" s="5"/>
      <c r="IC194" s="5"/>
      <c r="ID194" s="5"/>
      <c r="IE194" s="5"/>
      <c r="IF194" s="5"/>
      <c r="IG194" s="5"/>
      <c r="IH194" s="5"/>
      <c r="II194" s="5"/>
      <c r="IJ194" s="5"/>
      <c r="IK194" s="5"/>
      <c r="IL194" s="5"/>
      <c r="IM194" s="5"/>
      <c r="IN194" s="5"/>
      <c r="IO194" s="5"/>
      <c r="IP194" s="5"/>
      <c r="IQ194" s="5"/>
      <c r="IR194" s="5"/>
      <c r="IS194" s="5"/>
      <c r="IT194" s="5"/>
      <c r="IU194" s="5"/>
      <c r="IV194" s="5"/>
    </row>
    <row r="195" spans="1:256" s="7" customFormat="1">
      <c r="A195" s="59"/>
      <c r="B195" s="67"/>
      <c r="C195" s="44" t="s">
        <v>18</v>
      </c>
      <c r="D195" s="27">
        <f>SUM(D190:D194)</f>
        <v>3431</v>
      </c>
      <c r="E195" s="27">
        <f t="shared" ref="E195:I195" si="64">SUM(E190:E194)</f>
        <v>0</v>
      </c>
      <c r="F195" s="27">
        <f t="shared" si="64"/>
        <v>0</v>
      </c>
      <c r="G195" s="27">
        <f t="shared" si="64"/>
        <v>0</v>
      </c>
      <c r="H195" s="27">
        <f t="shared" si="64"/>
        <v>3431</v>
      </c>
      <c r="I195" s="27">
        <f t="shared" si="64"/>
        <v>0</v>
      </c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  <c r="FV195" s="5"/>
      <c r="FW195" s="5"/>
      <c r="FX195" s="5"/>
      <c r="FY195" s="5"/>
      <c r="FZ195" s="5"/>
      <c r="GA195" s="5"/>
      <c r="GB195" s="5"/>
      <c r="GC195" s="5"/>
      <c r="GD195" s="5"/>
      <c r="GE195" s="5"/>
      <c r="GF195" s="5"/>
      <c r="GG195" s="5"/>
      <c r="GH195" s="5"/>
      <c r="GI195" s="5"/>
      <c r="GJ195" s="5"/>
      <c r="GK195" s="5"/>
      <c r="GL195" s="5"/>
      <c r="GM195" s="5"/>
      <c r="GN195" s="5"/>
      <c r="GO195" s="5"/>
      <c r="GP195" s="5"/>
      <c r="GQ195" s="5"/>
      <c r="GR195" s="5"/>
      <c r="GS195" s="5"/>
      <c r="GT195" s="5"/>
      <c r="GU195" s="5"/>
      <c r="GV195" s="5"/>
      <c r="GW195" s="5"/>
      <c r="GX195" s="5"/>
      <c r="GY195" s="5"/>
      <c r="GZ195" s="5"/>
      <c r="HA195" s="5"/>
      <c r="HB195" s="5"/>
      <c r="HC195" s="5"/>
      <c r="HD195" s="5"/>
      <c r="HE195" s="5"/>
      <c r="HF195" s="5"/>
      <c r="HG195" s="5"/>
      <c r="HH195" s="5"/>
      <c r="HI195" s="5"/>
      <c r="HJ195" s="5"/>
      <c r="HK195" s="5"/>
      <c r="HL195" s="5"/>
      <c r="HM195" s="5"/>
      <c r="HN195" s="5"/>
      <c r="HO195" s="5"/>
      <c r="HP195" s="5"/>
      <c r="HQ195" s="5"/>
      <c r="HR195" s="5"/>
      <c r="HS195" s="5"/>
      <c r="HT195" s="5"/>
      <c r="HU195" s="5"/>
      <c r="HV195" s="5"/>
      <c r="HW195" s="5"/>
      <c r="HX195" s="5"/>
      <c r="HY195" s="5"/>
      <c r="HZ195" s="5"/>
      <c r="IA195" s="5"/>
      <c r="IB195" s="5"/>
      <c r="IC195" s="5"/>
      <c r="ID195" s="5"/>
      <c r="IE195" s="5"/>
      <c r="IF195" s="5"/>
      <c r="IG195" s="5"/>
      <c r="IH195" s="5"/>
      <c r="II195" s="5"/>
      <c r="IJ195" s="5"/>
      <c r="IK195" s="5"/>
      <c r="IL195" s="5"/>
      <c r="IM195" s="5"/>
      <c r="IN195" s="5"/>
      <c r="IO195" s="5"/>
      <c r="IP195" s="5"/>
      <c r="IQ195" s="5"/>
      <c r="IR195" s="5"/>
      <c r="IS195" s="5"/>
      <c r="IT195" s="5"/>
      <c r="IU195" s="5"/>
      <c r="IV195" s="5"/>
    </row>
    <row r="196" spans="1:256" s="7" customFormat="1">
      <c r="A196" s="57" t="s">
        <v>58</v>
      </c>
      <c r="B196" s="67"/>
      <c r="C196" s="44">
        <v>2022</v>
      </c>
      <c r="D196" s="27">
        <f>SUM(E196:I196)</f>
        <v>0</v>
      </c>
      <c r="E196" s="27">
        <v>0</v>
      </c>
      <c r="F196" s="27">
        <v>0</v>
      </c>
      <c r="G196" s="27">
        <v>0</v>
      </c>
      <c r="H196" s="27">
        <v>0</v>
      </c>
      <c r="I196" s="27">
        <v>0</v>
      </c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  <c r="FR196" s="5"/>
      <c r="FS196" s="5"/>
      <c r="FT196" s="5"/>
      <c r="FU196" s="5"/>
      <c r="FV196" s="5"/>
      <c r="FW196" s="5"/>
      <c r="FX196" s="5"/>
      <c r="FY196" s="5"/>
      <c r="FZ196" s="5"/>
      <c r="GA196" s="5"/>
      <c r="GB196" s="5"/>
      <c r="GC196" s="5"/>
      <c r="GD196" s="5"/>
      <c r="GE196" s="5"/>
      <c r="GF196" s="5"/>
      <c r="GG196" s="5"/>
      <c r="GH196" s="5"/>
      <c r="GI196" s="5"/>
      <c r="GJ196" s="5"/>
      <c r="GK196" s="5"/>
      <c r="GL196" s="5"/>
      <c r="GM196" s="5"/>
      <c r="GN196" s="5"/>
      <c r="GO196" s="5"/>
      <c r="GP196" s="5"/>
      <c r="GQ196" s="5"/>
      <c r="GR196" s="5"/>
      <c r="GS196" s="5"/>
      <c r="GT196" s="5"/>
      <c r="GU196" s="5"/>
      <c r="GV196" s="5"/>
      <c r="GW196" s="5"/>
      <c r="GX196" s="5"/>
      <c r="GY196" s="5"/>
      <c r="GZ196" s="5"/>
      <c r="HA196" s="5"/>
      <c r="HB196" s="5"/>
      <c r="HC196" s="5"/>
      <c r="HD196" s="5"/>
      <c r="HE196" s="5"/>
      <c r="HF196" s="5"/>
      <c r="HG196" s="5"/>
      <c r="HH196" s="5"/>
      <c r="HI196" s="5"/>
      <c r="HJ196" s="5"/>
      <c r="HK196" s="5"/>
      <c r="HL196" s="5"/>
      <c r="HM196" s="5"/>
      <c r="HN196" s="5"/>
      <c r="HO196" s="5"/>
      <c r="HP196" s="5"/>
      <c r="HQ196" s="5"/>
      <c r="HR196" s="5"/>
      <c r="HS196" s="5"/>
      <c r="HT196" s="5"/>
      <c r="HU196" s="5"/>
      <c r="HV196" s="5"/>
      <c r="HW196" s="5"/>
      <c r="HX196" s="5"/>
      <c r="HY196" s="5"/>
      <c r="HZ196" s="5"/>
      <c r="IA196" s="5"/>
      <c r="IB196" s="5"/>
      <c r="IC196" s="5"/>
      <c r="ID196" s="5"/>
      <c r="IE196" s="5"/>
      <c r="IF196" s="5"/>
      <c r="IG196" s="5"/>
      <c r="IH196" s="5"/>
      <c r="II196" s="5"/>
      <c r="IJ196" s="5"/>
      <c r="IK196" s="5"/>
      <c r="IL196" s="5"/>
      <c r="IM196" s="5"/>
      <c r="IN196" s="5"/>
      <c r="IO196" s="5"/>
      <c r="IP196" s="5"/>
      <c r="IQ196" s="5"/>
      <c r="IR196" s="5"/>
      <c r="IS196" s="5"/>
      <c r="IT196" s="5"/>
      <c r="IU196" s="5"/>
      <c r="IV196" s="5"/>
    </row>
    <row r="197" spans="1:256" s="7" customFormat="1">
      <c r="A197" s="58"/>
      <c r="B197" s="67"/>
      <c r="C197" s="44">
        <v>2023</v>
      </c>
      <c r="D197" s="27">
        <f>SUM(E197:I197)</f>
        <v>0</v>
      </c>
      <c r="E197" s="27">
        <v>0</v>
      </c>
      <c r="F197" s="27">
        <v>0</v>
      </c>
      <c r="G197" s="27">
        <v>0</v>
      </c>
      <c r="H197" s="27">
        <v>0</v>
      </c>
      <c r="I197" s="27">
        <v>0</v>
      </c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  <c r="FV197" s="5"/>
      <c r="FW197" s="5"/>
      <c r="FX197" s="5"/>
      <c r="FY197" s="5"/>
      <c r="FZ197" s="5"/>
      <c r="GA197" s="5"/>
      <c r="GB197" s="5"/>
      <c r="GC197" s="5"/>
      <c r="GD197" s="5"/>
      <c r="GE197" s="5"/>
      <c r="GF197" s="5"/>
      <c r="GG197" s="5"/>
      <c r="GH197" s="5"/>
      <c r="GI197" s="5"/>
      <c r="GJ197" s="5"/>
      <c r="GK197" s="5"/>
      <c r="GL197" s="5"/>
      <c r="GM197" s="5"/>
      <c r="GN197" s="5"/>
      <c r="GO197" s="5"/>
      <c r="GP197" s="5"/>
      <c r="GQ197" s="5"/>
      <c r="GR197" s="5"/>
      <c r="GS197" s="5"/>
      <c r="GT197" s="5"/>
      <c r="GU197" s="5"/>
      <c r="GV197" s="5"/>
      <c r="GW197" s="5"/>
      <c r="GX197" s="5"/>
      <c r="GY197" s="5"/>
      <c r="GZ197" s="5"/>
      <c r="HA197" s="5"/>
      <c r="HB197" s="5"/>
      <c r="HC197" s="5"/>
      <c r="HD197" s="5"/>
      <c r="HE197" s="5"/>
      <c r="HF197" s="5"/>
      <c r="HG197" s="5"/>
      <c r="HH197" s="5"/>
      <c r="HI197" s="5"/>
      <c r="HJ197" s="5"/>
      <c r="HK197" s="5"/>
      <c r="HL197" s="5"/>
      <c r="HM197" s="5"/>
      <c r="HN197" s="5"/>
      <c r="HO197" s="5"/>
      <c r="HP197" s="5"/>
      <c r="HQ197" s="5"/>
      <c r="HR197" s="5"/>
      <c r="HS197" s="5"/>
      <c r="HT197" s="5"/>
      <c r="HU197" s="5"/>
      <c r="HV197" s="5"/>
      <c r="HW197" s="5"/>
      <c r="HX197" s="5"/>
      <c r="HY197" s="5"/>
      <c r="HZ197" s="5"/>
      <c r="IA197" s="5"/>
      <c r="IB197" s="5"/>
      <c r="IC197" s="5"/>
      <c r="ID197" s="5"/>
      <c r="IE197" s="5"/>
      <c r="IF197" s="5"/>
      <c r="IG197" s="5"/>
      <c r="IH197" s="5"/>
      <c r="II197" s="5"/>
      <c r="IJ197" s="5"/>
      <c r="IK197" s="5"/>
      <c r="IL197" s="5"/>
      <c r="IM197" s="5"/>
      <c r="IN197" s="5"/>
      <c r="IO197" s="5"/>
      <c r="IP197" s="5"/>
      <c r="IQ197" s="5"/>
      <c r="IR197" s="5"/>
      <c r="IS197" s="5"/>
      <c r="IT197" s="5"/>
      <c r="IU197" s="5"/>
      <c r="IV197" s="5"/>
    </row>
    <row r="198" spans="1:256" s="7" customFormat="1">
      <c r="A198" s="59"/>
      <c r="B198" s="67"/>
      <c r="C198" s="44" t="s">
        <v>18</v>
      </c>
      <c r="D198" s="27">
        <f t="shared" ref="D198:I198" si="65">SUM(D196:D197)</f>
        <v>0</v>
      </c>
      <c r="E198" s="27">
        <f t="shared" si="65"/>
        <v>0</v>
      </c>
      <c r="F198" s="27">
        <f t="shared" si="65"/>
        <v>0</v>
      </c>
      <c r="G198" s="27">
        <f t="shared" si="65"/>
        <v>0</v>
      </c>
      <c r="H198" s="27">
        <f t="shared" si="65"/>
        <v>0</v>
      </c>
      <c r="I198" s="27">
        <f t="shared" si="65"/>
        <v>0</v>
      </c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  <c r="FW198" s="5"/>
      <c r="FX198" s="5"/>
      <c r="FY198" s="5"/>
      <c r="FZ198" s="5"/>
      <c r="GA198" s="5"/>
      <c r="GB198" s="5"/>
      <c r="GC198" s="5"/>
      <c r="GD198" s="5"/>
      <c r="GE198" s="5"/>
      <c r="GF198" s="5"/>
      <c r="GG198" s="5"/>
      <c r="GH198" s="5"/>
      <c r="GI198" s="5"/>
      <c r="GJ198" s="5"/>
      <c r="GK198" s="5"/>
      <c r="GL198" s="5"/>
      <c r="GM198" s="5"/>
      <c r="GN198" s="5"/>
      <c r="GO198" s="5"/>
      <c r="GP198" s="5"/>
      <c r="GQ198" s="5"/>
      <c r="GR198" s="5"/>
      <c r="GS198" s="5"/>
      <c r="GT198" s="5"/>
      <c r="GU198" s="5"/>
      <c r="GV198" s="5"/>
      <c r="GW198" s="5"/>
      <c r="GX198" s="5"/>
      <c r="GY198" s="5"/>
      <c r="GZ198" s="5"/>
      <c r="HA198" s="5"/>
      <c r="HB198" s="5"/>
      <c r="HC198" s="5"/>
      <c r="HD198" s="5"/>
      <c r="HE198" s="5"/>
      <c r="HF198" s="5"/>
      <c r="HG198" s="5"/>
      <c r="HH198" s="5"/>
      <c r="HI198" s="5"/>
      <c r="HJ198" s="5"/>
      <c r="HK198" s="5"/>
      <c r="HL198" s="5"/>
      <c r="HM198" s="5"/>
      <c r="HN198" s="5"/>
      <c r="HO198" s="5"/>
      <c r="HP198" s="5"/>
      <c r="HQ198" s="5"/>
      <c r="HR198" s="5"/>
      <c r="HS198" s="5"/>
      <c r="HT198" s="5"/>
      <c r="HU198" s="5"/>
      <c r="HV198" s="5"/>
      <c r="HW198" s="5"/>
      <c r="HX198" s="5"/>
      <c r="HY198" s="5"/>
      <c r="HZ198" s="5"/>
      <c r="IA198" s="5"/>
      <c r="IB198" s="5"/>
      <c r="IC198" s="5"/>
      <c r="ID198" s="5"/>
      <c r="IE198" s="5"/>
      <c r="IF198" s="5"/>
      <c r="IG198" s="5"/>
      <c r="IH198" s="5"/>
      <c r="II198" s="5"/>
      <c r="IJ198" s="5"/>
      <c r="IK198" s="5"/>
      <c r="IL198" s="5"/>
      <c r="IM198" s="5"/>
      <c r="IN198" s="5"/>
      <c r="IO198" s="5"/>
      <c r="IP198" s="5"/>
      <c r="IQ198" s="5"/>
      <c r="IR198" s="5"/>
      <c r="IS198" s="5"/>
      <c r="IT198" s="5"/>
      <c r="IU198" s="5"/>
      <c r="IV198" s="5"/>
    </row>
    <row r="199" spans="1:256" s="7" customFormat="1">
      <c r="A199" s="57" t="s">
        <v>59</v>
      </c>
      <c r="B199" s="67"/>
      <c r="C199" s="44">
        <v>2022</v>
      </c>
      <c r="D199" s="27">
        <f>SUM(E199:I199)</f>
        <v>0</v>
      </c>
      <c r="E199" s="27">
        <v>0</v>
      </c>
      <c r="F199" s="27">
        <v>0</v>
      </c>
      <c r="G199" s="27">
        <v>0</v>
      </c>
      <c r="H199" s="27">
        <v>0</v>
      </c>
      <c r="I199" s="27">
        <v>0</v>
      </c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5"/>
      <c r="GC199" s="5"/>
      <c r="GD199" s="5"/>
      <c r="GE199" s="5"/>
      <c r="GF199" s="5"/>
      <c r="GG199" s="5"/>
      <c r="GH199" s="5"/>
      <c r="GI199" s="5"/>
      <c r="GJ199" s="5"/>
      <c r="GK199" s="5"/>
      <c r="GL199" s="5"/>
      <c r="GM199" s="5"/>
      <c r="GN199" s="5"/>
      <c r="GO199" s="5"/>
      <c r="GP199" s="5"/>
      <c r="GQ199" s="5"/>
      <c r="GR199" s="5"/>
      <c r="GS199" s="5"/>
      <c r="GT199" s="5"/>
      <c r="GU199" s="5"/>
      <c r="GV199" s="5"/>
      <c r="GW199" s="5"/>
      <c r="GX199" s="5"/>
      <c r="GY199" s="5"/>
      <c r="GZ199" s="5"/>
      <c r="HA199" s="5"/>
      <c r="HB199" s="5"/>
      <c r="HC199" s="5"/>
      <c r="HD199" s="5"/>
      <c r="HE199" s="5"/>
      <c r="HF199" s="5"/>
      <c r="HG199" s="5"/>
      <c r="HH199" s="5"/>
      <c r="HI199" s="5"/>
      <c r="HJ199" s="5"/>
      <c r="HK199" s="5"/>
      <c r="HL199" s="5"/>
      <c r="HM199" s="5"/>
      <c r="HN199" s="5"/>
      <c r="HO199" s="5"/>
      <c r="HP199" s="5"/>
      <c r="HQ199" s="5"/>
      <c r="HR199" s="5"/>
      <c r="HS199" s="5"/>
      <c r="HT199" s="5"/>
      <c r="HU199" s="5"/>
      <c r="HV199" s="5"/>
      <c r="HW199" s="5"/>
      <c r="HX199" s="5"/>
      <c r="HY199" s="5"/>
      <c r="HZ199" s="5"/>
      <c r="IA199" s="5"/>
      <c r="IB199" s="5"/>
      <c r="IC199" s="5"/>
      <c r="ID199" s="5"/>
      <c r="IE199" s="5"/>
      <c r="IF199" s="5"/>
      <c r="IG199" s="5"/>
      <c r="IH199" s="5"/>
      <c r="II199" s="5"/>
      <c r="IJ199" s="5"/>
      <c r="IK199" s="5"/>
      <c r="IL199" s="5"/>
      <c r="IM199" s="5"/>
      <c r="IN199" s="5"/>
      <c r="IO199" s="5"/>
      <c r="IP199" s="5"/>
      <c r="IQ199" s="5"/>
      <c r="IR199" s="5"/>
      <c r="IS199" s="5"/>
      <c r="IT199" s="5"/>
      <c r="IU199" s="5"/>
      <c r="IV199" s="5"/>
    </row>
    <row r="200" spans="1:256" s="7" customFormat="1">
      <c r="A200" s="58"/>
      <c r="B200" s="67"/>
      <c r="C200" s="44">
        <v>2023</v>
      </c>
      <c r="D200" s="27">
        <f>SUM(E200:I200)</f>
        <v>1000</v>
      </c>
      <c r="E200" s="27">
        <v>0</v>
      </c>
      <c r="F200" s="27">
        <v>950</v>
      </c>
      <c r="G200" s="27">
        <v>0</v>
      </c>
      <c r="H200" s="27">
        <v>50</v>
      </c>
      <c r="I200" s="27">
        <v>0</v>
      </c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  <c r="FW200" s="5"/>
      <c r="FX200" s="5"/>
      <c r="FY200" s="5"/>
      <c r="FZ200" s="5"/>
      <c r="GA200" s="5"/>
      <c r="GB200" s="5"/>
      <c r="GC200" s="5"/>
      <c r="GD200" s="5"/>
      <c r="GE200" s="5"/>
      <c r="GF200" s="5"/>
      <c r="GG200" s="5"/>
      <c r="GH200" s="5"/>
      <c r="GI200" s="5"/>
      <c r="GJ200" s="5"/>
      <c r="GK200" s="5"/>
      <c r="GL200" s="5"/>
      <c r="GM200" s="5"/>
      <c r="GN200" s="5"/>
      <c r="GO200" s="5"/>
      <c r="GP200" s="5"/>
      <c r="GQ200" s="5"/>
      <c r="GR200" s="5"/>
      <c r="GS200" s="5"/>
      <c r="GT200" s="5"/>
      <c r="GU200" s="5"/>
      <c r="GV200" s="5"/>
      <c r="GW200" s="5"/>
      <c r="GX200" s="5"/>
      <c r="GY200" s="5"/>
      <c r="GZ200" s="5"/>
      <c r="HA200" s="5"/>
      <c r="HB200" s="5"/>
      <c r="HC200" s="5"/>
      <c r="HD200" s="5"/>
      <c r="HE200" s="5"/>
      <c r="HF200" s="5"/>
      <c r="HG200" s="5"/>
      <c r="HH200" s="5"/>
      <c r="HI200" s="5"/>
      <c r="HJ200" s="5"/>
      <c r="HK200" s="5"/>
      <c r="HL200" s="5"/>
      <c r="HM200" s="5"/>
      <c r="HN200" s="5"/>
      <c r="HO200" s="5"/>
      <c r="HP200" s="5"/>
      <c r="HQ200" s="5"/>
      <c r="HR200" s="5"/>
      <c r="HS200" s="5"/>
      <c r="HT200" s="5"/>
      <c r="HU200" s="5"/>
      <c r="HV200" s="5"/>
      <c r="HW200" s="5"/>
      <c r="HX200" s="5"/>
      <c r="HY200" s="5"/>
      <c r="HZ200" s="5"/>
      <c r="IA200" s="5"/>
      <c r="IB200" s="5"/>
      <c r="IC200" s="5"/>
      <c r="ID200" s="5"/>
      <c r="IE200" s="5"/>
      <c r="IF200" s="5"/>
      <c r="IG200" s="5"/>
      <c r="IH200" s="5"/>
      <c r="II200" s="5"/>
      <c r="IJ200" s="5"/>
      <c r="IK200" s="5"/>
      <c r="IL200" s="5"/>
      <c r="IM200" s="5"/>
      <c r="IN200" s="5"/>
      <c r="IO200" s="5"/>
      <c r="IP200" s="5"/>
      <c r="IQ200" s="5"/>
      <c r="IR200" s="5"/>
      <c r="IS200" s="5"/>
      <c r="IT200" s="5"/>
      <c r="IU200" s="5"/>
      <c r="IV200" s="5"/>
    </row>
    <row r="201" spans="1:256" s="7" customFormat="1">
      <c r="A201" s="58"/>
      <c r="B201" s="67"/>
      <c r="C201" s="44">
        <v>2024</v>
      </c>
      <c r="D201" s="27">
        <f>SUM(E201:I201)</f>
        <v>0</v>
      </c>
      <c r="E201" s="27">
        <v>0</v>
      </c>
      <c r="F201" s="27">
        <v>0</v>
      </c>
      <c r="G201" s="27">
        <v>0</v>
      </c>
      <c r="H201" s="27">
        <v>0</v>
      </c>
      <c r="I201" s="27">
        <v>0</v>
      </c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  <c r="FV201" s="5"/>
      <c r="FW201" s="5"/>
      <c r="FX201" s="5"/>
      <c r="FY201" s="5"/>
      <c r="FZ201" s="5"/>
      <c r="GA201" s="5"/>
      <c r="GB201" s="5"/>
      <c r="GC201" s="5"/>
      <c r="GD201" s="5"/>
      <c r="GE201" s="5"/>
      <c r="GF201" s="5"/>
      <c r="GG201" s="5"/>
      <c r="GH201" s="5"/>
      <c r="GI201" s="5"/>
      <c r="GJ201" s="5"/>
      <c r="GK201" s="5"/>
      <c r="GL201" s="5"/>
      <c r="GM201" s="5"/>
      <c r="GN201" s="5"/>
      <c r="GO201" s="5"/>
      <c r="GP201" s="5"/>
      <c r="GQ201" s="5"/>
      <c r="GR201" s="5"/>
      <c r="GS201" s="5"/>
      <c r="GT201" s="5"/>
      <c r="GU201" s="5"/>
      <c r="GV201" s="5"/>
      <c r="GW201" s="5"/>
      <c r="GX201" s="5"/>
      <c r="GY201" s="5"/>
      <c r="GZ201" s="5"/>
      <c r="HA201" s="5"/>
      <c r="HB201" s="5"/>
      <c r="HC201" s="5"/>
      <c r="HD201" s="5"/>
      <c r="HE201" s="5"/>
      <c r="HF201" s="5"/>
      <c r="HG201" s="5"/>
      <c r="HH201" s="5"/>
      <c r="HI201" s="5"/>
      <c r="HJ201" s="5"/>
      <c r="HK201" s="5"/>
      <c r="HL201" s="5"/>
      <c r="HM201" s="5"/>
      <c r="HN201" s="5"/>
      <c r="HO201" s="5"/>
      <c r="HP201" s="5"/>
      <c r="HQ201" s="5"/>
      <c r="HR201" s="5"/>
      <c r="HS201" s="5"/>
      <c r="HT201" s="5"/>
      <c r="HU201" s="5"/>
      <c r="HV201" s="5"/>
      <c r="HW201" s="5"/>
      <c r="HX201" s="5"/>
      <c r="HY201" s="5"/>
      <c r="HZ201" s="5"/>
      <c r="IA201" s="5"/>
      <c r="IB201" s="5"/>
      <c r="IC201" s="5"/>
      <c r="ID201" s="5"/>
      <c r="IE201" s="5"/>
      <c r="IF201" s="5"/>
      <c r="IG201" s="5"/>
      <c r="IH201" s="5"/>
      <c r="II201" s="5"/>
      <c r="IJ201" s="5"/>
      <c r="IK201" s="5"/>
      <c r="IL201" s="5"/>
      <c r="IM201" s="5"/>
      <c r="IN201" s="5"/>
      <c r="IO201" s="5"/>
      <c r="IP201" s="5"/>
      <c r="IQ201" s="5"/>
      <c r="IR201" s="5"/>
      <c r="IS201" s="5"/>
      <c r="IT201" s="5"/>
      <c r="IU201" s="5"/>
      <c r="IV201" s="5"/>
    </row>
    <row r="202" spans="1:256" s="7" customFormat="1">
      <c r="A202" s="58"/>
      <c r="B202" s="67"/>
      <c r="C202" s="44">
        <v>2025</v>
      </c>
      <c r="D202" s="27">
        <f>SUM(E202:I202)</f>
        <v>0</v>
      </c>
      <c r="E202" s="27">
        <v>0</v>
      </c>
      <c r="F202" s="27">
        <v>0</v>
      </c>
      <c r="G202" s="27">
        <v>0</v>
      </c>
      <c r="H202" s="27">
        <v>0</v>
      </c>
      <c r="I202" s="27">
        <v>0</v>
      </c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  <c r="GO202" s="5"/>
      <c r="GP202" s="5"/>
      <c r="GQ202" s="5"/>
      <c r="GR202" s="5"/>
      <c r="GS202" s="5"/>
      <c r="GT202" s="5"/>
      <c r="GU202" s="5"/>
      <c r="GV202" s="5"/>
      <c r="GW202" s="5"/>
      <c r="GX202" s="5"/>
      <c r="GY202" s="5"/>
      <c r="GZ202" s="5"/>
      <c r="HA202" s="5"/>
      <c r="HB202" s="5"/>
      <c r="HC202" s="5"/>
      <c r="HD202" s="5"/>
      <c r="HE202" s="5"/>
      <c r="HF202" s="5"/>
      <c r="HG202" s="5"/>
      <c r="HH202" s="5"/>
      <c r="HI202" s="5"/>
      <c r="HJ202" s="5"/>
      <c r="HK202" s="5"/>
      <c r="HL202" s="5"/>
      <c r="HM202" s="5"/>
      <c r="HN202" s="5"/>
      <c r="HO202" s="5"/>
      <c r="HP202" s="5"/>
      <c r="HQ202" s="5"/>
      <c r="HR202" s="5"/>
      <c r="HS202" s="5"/>
      <c r="HT202" s="5"/>
      <c r="HU202" s="5"/>
      <c r="HV202" s="5"/>
      <c r="HW202" s="5"/>
      <c r="HX202" s="5"/>
      <c r="HY202" s="5"/>
      <c r="HZ202" s="5"/>
      <c r="IA202" s="5"/>
      <c r="IB202" s="5"/>
      <c r="IC202" s="5"/>
      <c r="ID202" s="5"/>
      <c r="IE202" s="5"/>
      <c r="IF202" s="5"/>
      <c r="IG202" s="5"/>
      <c r="IH202" s="5"/>
      <c r="II202" s="5"/>
      <c r="IJ202" s="5"/>
      <c r="IK202" s="5"/>
      <c r="IL202" s="5"/>
      <c r="IM202" s="5"/>
      <c r="IN202" s="5"/>
      <c r="IO202" s="5"/>
      <c r="IP202" s="5"/>
      <c r="IQ202" s="5"/>
      <c r="IR202" s="5"/>
      <c r="IS202" s="5"/>
      <c r="IT202" s="5"/>
      <c r="IU202" s="5"/>
      <c r="IV202" s="5"/>
    </row>
    <row r="203" spans="1:256" s="7" customFormat="1">
      <c r="A203" s="58"/>
      <c r="B203" s="67"/>
      <c r="C203" s="44">
        <v>2026</v>
      </c>
      <c r="D203" s="27">
        <f>SUM(E203:I203)</f>
        <v>0</v>
      </c>
      <c r="E203" s="27">
        <v>0</v>
      </c>
      <c r="F203" s="27">
        <v>0</v>
      </c>
      <c r="G203" s="27">
        <v>0</v>
      </c>
      <c r="H203" s="27">
        <v>0</v>
      </c>
      <c r="I203" s="27">
        <v>0</v>
      </c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  <c r="FV203" s="5"/>
      <c r="FW203" s="5"/>
      <c r="FX203" s="5"/>
      <c r="FY203" s="5"/>
      <c r="FZ203" s="5"/>
      <c r="GA203" s="5"/>
      <c r="GB203" s="5"/>
      <c r="GC203" s="5"/>
      <c r="GD203" s="5"/>
      <c r="GE203" s="5"/>
      <c r="GF203" s="5"/>
      <c r="GG203" s="5"/>
      <c r="GH203" s="5"/>
      <c r="GI203" s="5"/>
      <c r="GJ203" s="5"/>
      <c r="GK203" s="5"/>
      <c r="GL203" s="5"/>
      <c r="GM203" s="5"/>
      <c r="GN203" s="5"/>
      <c r="GO203" s="5"/>
      <c r="GP203" s="5"/>
      <c r="GQ203" s="5"/>
      <c r="GR203" s="5"/>
      <c r="GS203" s="5"/>
      <c r="GT203" s="5"/>
      <c r="GU203" s="5"/>
      <c r="GV203" s="5"/>
      <c r="GW203" s="5"/>
      <c r="GX203" s="5"/>
      <c r="GY203" s="5"/>
      <c r="GZ203" s="5"/>
      <c r="HA203" s="5"/>
      <c r="HB203" s="5"/>
      <c r="HC203" s="5"/>
      <c r="HD203" s="5"/>
      <c r="HE203" s="5"/>
      <c r="HF203" s="5"/>
      <c r="HG203" s="5"/>
      <c r="HH203" s="5"/>
      <c r="HI203" s="5"/>
      <c r="HJ203" s="5"/>
      <c r="HK203" s="5"/>
      <c r="HL203" s="5"/>
      <c r="HM203" s="5"/>
      <c r="HN203" s="5"/>
      <c r="HO203" s="5"/>
      <c r="HP203" s="5"/>
      <c r="HQ203" s="5"/>
      <c r="HR203" s="5"/>
      <c r="HS203" s="5"/>
      <c r="HT203" s="5"/>
      <c r="HU203" s="5"/>
      <c r="HV203" s="5"/>
      <c r="HW203" s="5"/>
      <c r="HX203" s="5"/>
      <c r="HY203" s="5"/>
      <c r="HZ203" s="5"/>
      <c r="IA203" s="5"/>
      <c r="IB203" s="5"/>
      <c r="IC203" s="5"/>
      <c r="ID203" s="5"/>
      <c r="IE203" s="5"/>
      <c r="IF203" s="5"/>
      <c r="IG203" s="5"/>
      <c r="IH203" s="5"/>
      <c r="II203" s="5"/>
      <c r="IJ203" s="5"/>
      <c r="IK203" s="5"/>
      <c r="IL203" s="5"/>
      <c r="IM203" s="5"/>
      <c r="IN203" s="5"/>
      <c r="IO203" s="5"/>
      <c r="IP203" s="5"/>
      <c r="IQ203" s="5"/>
      <c r="IR203" s="5"/>
      <c r="IS203" s="5"/>
      <c r="IT203" s="5"/>
      <c r="IU203" s="5"/>
      <c r="IV203" s="5"/>
    </row>
    <row r="204" spans="1:256" s="7" customFormat="1">
      <c r="A204" s="59"/>
      <c r="B204" s="67"/>
      <c r="C204" s="44" t="s">
        <v>18</v>
      </c>
      <c r="D204" s="27">
        <f>SUM(D199:D203)</f>
        <v>1000</v>
      </c>
      <c r="E204" s="27">
        <f t="shared" ref="E204:I204" si="66">SUM(E199:E203)</f>
        <v>0</v>
      </c>
      <c r="F204" s="27">
        <f t="shared" si="66"/>
        <v>950</v>
      </c>
      <c r="G204" s="27">
        <f t="shared" si="66"/>
        <v>0</v>
      </c>
      <c r="H204" s="27">
        <f t="shared" si="66"/>
        <v>50</v>
      </c>
      <c r="I204" s="27">
        <f t="shared" si="66"/>
        <v>0</v>
      </c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5"/>
      <c r="GH204" s="5"/>
      <c r="GI204" s="5"/>
      <c r="GJ204" s="5"/>
      <c r="GK204" s="5"/>
      <c r="GL204" s="5"/>
      <c r="GM204" s="5"/>
      <c r="GN204" s="5"/>
      <c r="GO204" s="5"/>
      <c r="GP204" s="5"/>
      <c r="GQ204" s="5"/>
      <c r="GR204" s="5"/>
      <c r="GS204" s="5"/>
      <c r="GT204" s="5"/>
      <c r="GU204" s="5"/>
      <c r="GV204" s="5"/>
      <c r="GW204" s="5"/>
      <c r="GX204" s="5"/>
      <c r="GY204" s="5"/>
      <c r="GZ204" s="5"/>
      <c r="HA204" s="5"/>
      <c r="HB204" s="5"/>
      <c r="HC204" s="5"/>
      <c r="HD204" s="5"/>
      <c r="HE204" s="5"/>
      <c r="HF204" s="5"/>
      <c r="HG204" s="5"/>
      <c r="HH204" s="5"/>
      <c r="HI204" s="5"/>
      <c r="HJ204" s="5"/>
      <c r="HK204" s="5"/>
      <c r="HL204" s="5"/>
      <c r="HM204" s="5"/>
      <c r="HN204" s="5"/>
      <c r="HO204" s="5"/>
      <c r="HP204" s="5"/>
      <c r="HQ204" s="5"/>
      <c r="HR204" s="5"/>
      <c r="HS204" s="5"/>
      <c r="HT204" s="5"/>
      <c r="HU204" s="5"/>
      <c r="HV204" s="5"/>
      <c r="HW204" s="5"/>
      <c r="HX204" s="5"/>
      <c r="HY204" s="5"/>
      <c r="HZ204" s="5"/>
      <c r="IA204" s="5"/>
      <c r="IB204" s="5"/>
      <c r="IC204" s="5"/>
      <c r="ID204" s="5"/>
      <c r="IE204" s="5"/>
      <c r="IF204" s="5"/>
      <c r="IG204" s="5"/>
      <c r="IH204" s="5"/>
      <c r="II204" s="5"/>
      <c r="IJ204" s="5"/>
      <c r="IK204" s="5"/>
      <c r="IL204" s="5"/>
      <c r="IM204" s="5"/>
      <c r="IN204" s="5"/>
      <c r="IO204" s="5"/>
      <c r="IP204" s="5"/>
      <c r="IQ204" s="5"/>
      <c r="IR204" s="5"/>
      <c r="IS204" s="5"/>
      <c r="IT204" s="5"/>
      <c r="IU204" s="5"/>
      <c r="IV204" s="5"/>
    </row>
    <row r="205" spans="1:256" s="7" customFormat="1">
      <c r="A205" s="57" t="s">
        <v>60</v>
      </c>
      <c r="B205" s="67"/>
      <c r="C205" s="44">
        <v>2022</v>
      </c>
      <c r="D205" s="27">
        <f>SUM(E205:I205)</f>
        <v>0</v>
      </c>
      <c r="E205" s="27">
        <v>0</v>
      </c>
      <c r="F205" s="27">
        <v>0</v>
      </c>
      <c r="G205" s="27">
        <v>0</v>
      </c>
      <c r="H205" s="27">
        <v>0</v>
      </c>
      <c r="I205" s="27">
        <v>0</v>
      </c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  <c r="FV205" s="5"/>
      <c r="FW205" s="5"/>
      <c r="FX205" s="5"/>
      <c r="FY205" s="5"/>
      <c r="FZ205" s="5"/>
      <c r="GA205" s="5"/>
      <c r="GB205" s="5"/>
      <c r="GC205" s="5"/>
      <c r="GD205" s="5"/>
      <c r="GE205" s="5"/>
      <c r="GF205" s="5"/>
      <c r="GG205" s="5"/>
      <c r="GH205" s="5"/>
      <c r="GI205" s="5"/>
      <c r="GJ205" s="5"/>
      <c r="GK205" s="5"/>
      <c r="GL205" s="5"/>
      <c r="GM205" s="5"/>
      <c r="GN205" s="5"/>
      <c r="GO205" s="5"/>
      <c r="GP205" s="5"/>
      <c r="GQ205" s="5"/>
      <c r="GR205" s="5"/>
      <c r="GS205" s="5"/>
      <c r="GT205" s="5"/>
      <c r="GU205" s="5"/>
      <c r="GV205" s="5"/>
      <c r="GW205" s="5"/>
      <c r="GX205" s="5"/>
      <c r="GY205" s="5"/>
      <c r="GZ205" s="5"/>
      <c r="HA205" s="5"/>
      <c r="HB205" s="5"/>
      <c r="HC205" s="5"/>
      <c r="HD205" s="5"/>
      <c r="HE205" s="5"/>
      <c r="HF205" s="5"/>
      <c r="HG205" s="5"/>
      <c r="HH205" s="5"/>
      <c r="HI205" s="5"/>
      <c r="HJ205" s="5"/>
      <c r="HK205" s="5"/>
      <c r="HL205" s="5"/>
      <c r="HM205" s="5"/>
      <c r="HN205" s="5"/>
      <c r="HO205" s="5"/>
      <c r="HP205" s="5"/>
      <c r="HQ205" s="5"/>
      <c r="HR205" s="5"/>
      <c r="HS205" s="5"/>
      <c r="HT205" s="5"/>
      <c r="HU205" s="5"/>
      <c r="HV205" s="5"/>
      <c r="HW205" s="5"/>
      <c r="HX205" s="5"/>
      <c r="HY205" s="5"/>
      <c r="HZ205" s="5"/>
      <c r="IA205" s="5"/>
      <c r="IB205" s="5"/>
      <c r="IC205" s="5"/>
      <c r="ID205" s="5"/>
      <c r="IE205" s="5"/>
      <c r="IF205" s="5"/>
      <c r="IG205" s="5"/>
      <c r="IH205" s="5"/>
      <c r="II205" s="5"/>
      <c r="IJ205" s="5"/>
      <c r="IK205" s="5"/>
      <c r="IL205" s="5"/>
      <c r="IM205" s="5"/>
      <c r="IN205" s="5"/>
      <c r="IO205" s="5"/>
      <c r="IP205" s="5"/>
      <c r="IQ205" s="5"/>
      <c r="IR205" s="5"/>
      <c r="IS205" s="5"/>
      <c r="IT205" s="5"/>
      <c r="IU205" s="5"/>
      <c r="IV205" s="5"/>
    </row>
    <row r="206" spans="1:256" s="7" customFormat="1">
      <c r="A206" s="58"/>
      <c r="B206" s="67"/>
      <c r="C206" s="44">
        <v>2023</v>
      </c>
      <c r="D206" s="27">
        <f>SUM(E206:I206)</f>
        <v>560</v>
      </c>
      <c r="E206" s="27">
        <v>0</v>
      </c>
      <c r="F206" s="27">
        <v>0</v>
      </c>
      <c r="G206" s="27">
        <v>509.6</v>
      </c>
      <c r="H206" s="27">
        <v>50.4</v>
      </c>
      <c r="I206" s="27">
        <v>0</v>
      </c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  <c r="FW206" s="5"/>
      <c r="FX206" s="5"/>
      <c r="FY206" s="5"/>
      <c r="FZ206" s="5"/>
      <c r="GA206" s="5"/>
      <c r="GB206" s="5"/>
      <c r="GC206" s="5"/>
      <c r="GD206" s="5"/>
      <c r="GE206" s="5"/>
      <c r="GF206" s="5"/>
      <c r="GG206" s="5"/>
      <c r="GH206" s="5"/>
      <c r="GI206" s="5"/>
      <c r="GJ206" s="5"/>
      <c r="GK206" s="5"/>
      <c r="GL206" s="5"/>
      <c r="GM206" s="5"/>
      <c r="GN206" s="5"/>
      <c r="GO206" s="5"/>
      <c r="GP206" s="5"/>
      <c r="GQ206" s="5"/>
      <c r="GR206" s="5"/>
      <c r="GS206" s="5"/>
      <c r="GT206" s="5"/>
      <c r="GU206" s="5"/>
      <c r="GV206" s="5"/>
      <c r="GW206" s="5"/>
      <c r="GX206" s="5"/>
      <c r="GY206" s="5"/>
      <c r="GZ206" s="5"/>
      <c r="HA206" s="5"/>
      <c r="HB206" s="5"/>
      <c r="HC206" s="5"/>
      <c r="HD206" s="5"/>
      <c r="HE206" s="5"/>
      <c r="HF206" s="5"/>
      <c r="HG206" s="5"/>
      <c r="HH206" s="5"/>
      <c r="HI206" s="5"/>
      <c r="HJ206" s="5"/>
      <c r="HK206" s="5"/>
      <c r="HL206" s="5"/>
      <c r="HM206" s="5"/>
      <c r="HN206" s="5"/>
      <c r="HO206" s="5"/>
      <c r="HP206" s="5"/>
      <c r="HQ206" s="5"/>
      <c r="HR206" s="5"/>
      <c r="HS206" s="5"/>
      <c r="HT206" s="5"/>
      <c r="HU206" s="5"/>
      <c r="HV206" s="5"/>
      <c r="HW206" s="5"/>
      <c r="HX206" s="5"/>
      <c r="HY206" s="5"/>
      <c r="HZ206" s="5"/>
      <c r="IA206" s="5"/>
      <c r="IB206" s="5"/>
      <c r="IC206" s="5"/>
      <c r="ID206" s="5"/>
      <c r="IE206" s="5"/>
      <c r="IF206" s="5"/>
      <c r="IG206" s="5"/>
      <c r="IH206" s="5"/>
      <c r="II206" s="5"/>
      <c r="IJ206" s="5"/>
      <c r="IK206" s="5"/>
      <c r="IL206" s="5"/>
      <c r="IM206" s="5"/>
      <c r="IN206" s="5"/>
      <c r="IO206" s="5"/>
      <c r="IP206" s="5"/>
      <c r="IQ206" s="5"/>
      <c r="IR206" s="5"/>
      <c r="IS206" s="5"/>
      <c r="IT206" s="5"/>
      <c r="IU206" s="5"/>
      <c r="IV206" s="5"/>
    </row>
    <row r="207" spans="1:256" s="7" customFormat="1">
      <c r="A207" s="58"/>
      <c r="B207" s="67"/>
      <c r="C207" s="44">
        <v>2024</v>
      </c>
      <c r="D207" s="27">
        <f>SUM(E207:I207)</f>
        <v>0</v>
      </c>
      <c r="E207" s="27">
        <v>0</v>
      </c>
      <c r="F207" s="27">
        <v>0</v>
      </c>
      <c r="G207" s="27">
        <v>0</v>
      </c>
      <c r="H207" s="27">
        <v>0</v>
      </c>
      <c r="I207" s="27">
        <v>0</v>
      </c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  <c r="FW207" s="5"/>
      <c r="FX207" s="5"/>
      <c r="FY207" s="5"/>
      <c r="FZ207" s="5"/>
      <c r="GA207" s="5"/>
      <c r="GB207" s="5"/>
      <c r="GC207" s="5"/>
      <c r="GD207" s="5"/>
      <c r="GE207" s="5"/>
      <c r="GF207" s="5"/>
      <c r="GG207" s="5"/>
      <c r="GH207" s="5"/>
      <c r="GI207" s="5"/>
      <c r="GJ207" s="5"/>
      <c r="GK207" s="5"/>
      <c r="GL207" s="5"/>
      <c r="GM207" s="5"/>
      <c r="GN207" s="5"/>
      <c r="GO207" s="5"/>
      <c r="GP207" s="5"/>
      <c r="GQ207" s="5"/>
      <c r="GR207" s="5"/>
      <c r="GS207" s="5"/>
      <c r="GT207" s="5"/>
      <c r="GU207" s="5"/>
      <c r="GV207" s="5"/>
      <c r="GW207" s="5"/>
      <c r="GX207" s="5"/>
      <c r="GY207" s="5"/>
      <c r="GZ207" s="5"/>
      <c r="HA207" s="5"/>
      <c r="HB207" s="5"/>
      <c r="HC207" s="5"/>
      <c r="HD207" s="5"/>
      <c r="HE207" s="5"/>
      <c r="HF207" s="5"/>
      <c r="HG207" s="5"/>
      <c r="HH207" s="5"/>
      <c r="HI207" s="5"/>
      <c r="HJ207" s="5"/>
      <c r="HK207" s="5"/>
      <c r="HL207" s="5"/>
      <c r="HM207" s="5"/>
      <c r="HN207" s="5"/>
      <c r="HO207" s="5"/>
      <c r="HP207" s="5"/>
      <c r="HQ207" s="5"/>
      <c r="HR207" s="5"/>
      <c r="HS207" s="5"/>
      <c r="HT207" s="5"/>
      <c r="HU207" s="5"/>
      <c r="HV207" s="5"/>
      <c r="HW207" s="5"/>
      <c r="HX207" s="5"/>
      <c r="HY207" s="5"/>
      <c r="HZ207" s="5"/>
      <c r="IA207" s="5"/>
      <c r="IB207" s="5"/>
      <c r="IC207" s="5"/>
      <c r="ID207" s="5"/>
      <c r="IE207" s="5"/>
      <c r="IF207" s="5"/>
      <c r="IG207" s="5"/>
      <c r="IH207" s="5"/>
      <c r="II207" s="5"/>
      <c r="IJ207" s="5"/>
      <c r="IK207" s="5"/>
      <c r="IL207" s="5"/>
      <c r="IM207" s="5"/>
      <c r="IN207" s="5"/>
      <c r="IO207" s="5"/>
      <c r="IP207" s="5"/>
      <c r="IQ207" s="5"/>
      <c r="IR207" s="5"/>
      <c r="IS207" s="5"/>
      <c r="IT207" s="5"/>
      <c r="IU207" s="5"/>
      <c r="IV207" s="5"/>
    </row>
    <row r="208" spans="1:256" s="7" customFormat="1">
      <c r="A208" s="58"/>
      <c r="B208" s="67"/>
      <c r="C208" s="44">
        <v>2025</v>
      </c>
      <c r="D208" s="27">
        <f>SUM(E208:I208)</f>
        <v>0</v>
      </c>
      <c r="E208" s="27">
        <v>0</v>
      </c>
      <c r="F208" s="27">
        <v>0</v>
      </c>
      <c r="G208" s="27">
        <v>0</v>
      </c>
      <c r="H208" s="27">
        <v>0</v>
      </c>
      <c r="I208" s="27">
        <v>0</v>
      </c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  <c r="FX208" s="5"/>
      <c r="FY208" s="5"/>
      <c r="FZ208" s="5"/>
      <c r="GA208" s="5"/>
      <c r="GB208" s="5"/>
      <c r="GC208" s="5"/>
      <c r="GD208" s="5"/>
      <c r="GE208" s="5"/>
      <c r="GF208" s="5"/>
      <c r="GG208" s="5"/>
      <c r="GH208" s="5"/>
      <c r="GI208" s="5"/>
      <c r="GJ208" s="5"/>
      <c r="GK208" s="5"/>
      <c r="GL208" s="5"/>
      <c r="GM208" s="5"/>
      <c r="GN208" s="5"/>
      <c r="GO208" s="5"/>
      <c r="GP208" s="5"/>
      <c r="GQ208" s="5"/>
      <c r="GR208" s="5"/>
      <c r="GS208" s="5"/>
      <c r="GT208" s="5"/>
      <c r="GU208" s="5"/>
      <c r="GV208" s="5"/>
      <c r="GW208" s="5"/>
      <c r="GX208" s="5"/>
      <c r="GY208" s="5"/>
      <c r="GZ208" s="5"/>
      <c r="HA208" s="5"/>
      <c r="HB208" s="5"/>
      <c r="HC208" s="5"/>
      <c r="HD208" s="5"/>
      <c r="HE208" s="5"/>
      <c r="HF208" s="5"/>
      <c r="HG208" s="5"/>
      <c r="HH208" s="5"/>
      <c r="HI208" s="5"/>
      <c r="HJ208" s="5"/>
      <c r="HK208" s="5"/>
      <c r="HL208" s="5"/>
      <c r="HM208" s="5"/>
      <c r="HN208" s="5"/>
      <c r="HO208" s="5"/>
      <c r="HP208" s="5"/>
      <c r="HQ208" s="5"/>
      <c r="HR208" s="5"/>
      <c r="HS208" s="5"/>
      <c r="HT208" s="5"/>
      <c r="HU208" s="5"/>
      <c r="HV208" s="5"/>
      <c r="HW208" s="5"/>
      <c r="HX208" s="5"/>
      <c r="HY208" s="5"/>
      <c r="HZ208" s="5"/>
      <c r="IA208" s="5"/>
      <c r="IB208" s="5"/>
      <c r="IC208" s="5"/>
      <c r="ID208" s="5"/>
      <c r="IE208" s="5"/>
      <c r="IF208" s="5"/>
      <c r="IG208" s="5"/>
      <c r="IH208" s="5"/>
      <c r="II208" s="5"/>
      <c r="IJ208" s="5"/>
      <c r="IK208" s="5"/>
      <c r="IL208" s="5"/>
      <c r="IM208" s="5"/>
      <c r="IN208" s="5"/>
      <c r="IO208" s="5"/>
      <c r="IP208" s="5"/>
      <c r="IQ208" s="5"/>
      <c r="IR208" s="5"/>
      <c r="IS208" s="5"/>
      <c r="IT208" s="5"/>
      <c r="IU208" s="5"/>
      <c r="IV208" s="5"/>
    </row>
    <row r="209" spans="1:256" s="7" customFormat="1">
      <c r="A209" s="58"/>
      <c r="B209" s="67"/>
      <c r="C209" s="44">
        <v>2026</v>
      </c>
      <c r="D209" s="27">
        <f>SUM(E209:I209)</f>
        <v>0</v>
      </c>
      <c r="E209" s="27">
        <v>0</v>
      </c>
      <c r="F209" s="27">
        <v>0</v>
      </c>
      <c r="G209" s="27">
        <v>0</v>
      </c>
      <c r="H209" s="27">
        <v>0</v>
      </c>
      <c r="I209" s="27">
        <v>0</v>
      </c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  <c r="FV209" s="5"/>
      <c r="FW209" s="5"/>
      <c r="FX209" s="5"/>
      <c r="FY209" s="5"/>
      <c r="FZ209" s="5"/>
      <c r="GA209" s="5"/>
      <c r="GB209" s="5"/>
      <c r="GC209" s="5"/>
      <c r="GD209" s="5"/>
      <c r="GE209" s="5"/>
      <c r="GF209" s="5"/>
      <c r="GG209" s="5"/>
      <c r="GH209" s="5"/>
      <c r="GI209" s="5"/>
      <c r="GJ209" s="5"/>
      <c r="GK209" s="5"/>
      <c r="GL209" s="5"/>
      <c r="GM209" s="5"/>
      <c r="GN209" s="5"/>
      <c r="GO209" s="5"/>
      <c r="GP209" s="5"/>
      <c r="GQ209" s="5"/>
      <c r="GR209" s="5"/>
      <c r="GS209" s="5"/>
      <c r="GT209" s="5"/>
      <c r="GU209" s="5"/>
      <c r="GV209" s="5"/>
      <c r="GW209" s="5"/>
      <c r="GX209" s="5"/>
      <c r="GY209" s="5"/>
      <c r="GZ209" s="5"/>
      <c r="HA209" s="5"/>
      <c r="HB209" s="5"/>
      <c r="HC209" s="5"/>
      <c r="HD209" s="5"/>
      <c r="HE209" s="5"/>
      <c r="HF209" s="5"/>
      <c r="HG209" s="5"/>
      <c r="HH209" s="5"/>
      <c r="HI209" s="5"/>
      <c r="HJ209" s="5"/>
      <c r="HK209" s="5"/>
      <c r="HL209" s="5"/>
      <c r="HM209" s="5"/>
      <c r="HN209" s="5"/>
      <c r="HO209" s="5"/>
      <c r="HP209" s="5"/>
      <c r="HQ209" s="5"/>
      <c r="HR209" s="5"/>
      <c r="HS209" s="5"/>
      <c r="HT209" s="5"/>
      <c r="HU209" s="5"/>
      <c r="HV209" s="5"/>
      <c r="HW209" s="5"/>
      <c r="HX209" s="5"/>
      <c r="HY209" s="5"/>
      <c r="HZ209" s="5"/>
      <c r="IA209" s="5"/>
      <c r="IB209" s="5"/>
      <c r="IC209" s="5"/>
      <c r="ID209" s="5"/>
      <c r="IE209" s="5"/>
      <c r="IF209" s="5"/>
      <c r="IG209" s="5"/>
      <c r="IH209" s="5"/>
      <c r="II209" s="5"/>
      <c r="IJ209" s="5"/>
      <c r="IK209" s="5"/>
      <c r="IL209" s="5"/>
      <c r="IM209" s="5"/>
      <c r="IN209" s="5"/>
      <c r="IO209" s="5"/>
      <c r="IP209" s="5"/>
      <c r="IQ209" s="5"/>
      <c r="IR209" s="5"/>
      <c r="IS209" s="5"/>
      <c r="IT209" s="5"/>
      <c r="IU209" s="5"/>
      <c r="IV209" s="5"/>
    </row>
    <row r="210" spans="1:256" s="7" customFormat="1">
      <c r="A210" s="59"/>
      <c r="B210" s="67"/>
      <c r="C210" s="44" t="s">
        <v>18</v>
      </c>
      <c r="D210" s="27">
        <f>SUM(D205:D209)</f>
        <v>560</v>
      </c>
      <c r="E210" s="27">
        <f t="shared" ref="E210:I210" si="67">SUM(E205:E209)</f>
        <v>0</v>
      </c>
      <c r="F210" s="27">
        <f t="shared" si="67"/>
        <v>0</v>
      </c>
      <c r="G210" s="27">
        <f t="shared" si="67"/>
        <v>509.6</v>
      </c>
      <c r="H210" s="27">
        <f t="shared" si="67"/>
        <v>50.4</v>
      </c>
      <c r="I210" s="27">
        <f t="shared" si="67"/>
        <v>0</v>
      </c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  <c r="FZ210" s="5"/>
      <c r="GA210" s="5"/>
      <c r="GB210" s="5"/>
      <c r="GC210" s="5"/>
      <c r="GD210" s="5"/>
      <c r="GE210" s="5"/>
      <c r="GF210" s="5"/>
      <c r="GG210" s="5"/>
      <c r="GH210" s="5"/>
      <c r="GI210" s="5"/>
      <c r="GJ210" s="5"/>
      <c r="GK210" s="5"/>
      <c r="GL210" s="5"/>
      <c r="GM210" s="5"/>
      <c r="GN210" s="5"/>
      <c r="GO210" s="5"/>
      <c r="GP210" s="5"/>
      <c r="GQ210" s="5"/>
      <c r="GR210" s="5"/>
      <c r="GS210" s="5"/>
      <c r="GT210" s="5"/>
      <c r="GU210" s="5"/>
      <c r="GV210" s="5"/>
      <c r="GW210" s="5"/>
      <c r="GX210" s="5"/>
      <c r="GY210" s="5"/>
      <c r="GZ210" s="5"/>
      <c r="HA210" s="5"/>
      <c r="HB210" s="5"/>
      <c r="HC210" s="5"/>
      <c r="HD210" s="5"/>
      <c r="HE210" s="5"/>
      <c r="HF210" s="5"/>
      <c r="HG210" s="5"/>
      <c r="HH210" s="5"/>
      <c r="HI210" s="5"/>
      <c r="HJ210" s="5"/>
      <c r="HK210" s="5"/>
      <c r="HL210" s="5"/>
      <c r="HM210" s="5"/>
      <c r="HN210" s="5"/>
      <c r="HO210" s="5"/>
      <c r="HP210" s="5"/>
      <c r="HQ210" s="5"/>
      <c r="HR210" s="5"/>
      <c r="HS210" s="5"/>
      <c r="HT210" s="5"/>
      <c r="HU210" s="5"/>
      <c r="HV210" s="5"/>
      <c r="HW210" s="5"/>
      <c r="HX210" s="5"/>
      <c r="HY210" s="5"/>
      <c r="HZ210" s="5"/>
      <c r="IA210" s="5"/>
      <c r="IB210" s="5"/>
      <c r="IC210" s="5"/>
      <c r="ID210" s="5"/>
      <c r="IE210" s="5"/>
      <c r="IF210" s="5"/>
      <c r="IG210" s="5"/>
      <c r="IH210" s="5"/>
      <c r="II210" s="5"/>
      <c r="IJ210" s="5"/>
      <c r="IK210" s="5"/>
      <c r="IL210" s="5"/>
      <c r="IM210" s="5"/>
      <c r="IN210" s="5"/>
      <c r="IO210" s="5"/>
      <c r="IP210" s="5"/>
      <c r="IQ210" s="5"/>
      <c r="IR210" s="5"/>
      <c r="IS210" s="5"/>
      <c r="IT210" s="5"/>
      <c r="IU210" s="5"/>
      <c r="IV210" s="5"/>
    </row>
    <row r="211" spans="1:256" s="7" customFormat="1">
      <c r="A211" s="57" t="s">
        <v>61</v>
      </c>
      <c r="B211" s="67"/>
      <c r="C211" s="44">
        <v>2022</v>
      </c>
      <c r="D211" s="27">
        <f>SUM(E211:I211)</f>
        <v>0</v>
      </c>
      <c r="E211" s="27">
        <v>0</v>
      </c>
      <c r="F211" s="27">
        <v>0</v>
      </c>
      <c r="G211" s="27">
        <v>0</v>
      </c>
      <c r="H211" s="27">
        <v>0</v>
      </c>
      <c r="I211" s="27">
        <v>0</v>
      </c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  <c r="FV211" s="5"/>
      <c r="FW211" s="5"/>
      <c r="FX211" s="5"/>
      <c r="FY211" s="5"/>
      <c r="FZ211" s="5"/>
      <c r="GA211" s="5"/>
      <c r="GB211" s="5"/>
      <c r="GC211" s="5"/>
      <c r="GD211" s="5"/>
      <c r="GE211" s="5"/>
      <c r="GF211" s="5"/>
      <c r="GG211" s="5"/>
      <c r="GH211" s="5"/>
      <c r="GI211" s="5"/>
      <c r="GJ211" s="5"/>
      <c r="GK211" s="5"/>
      <c r="GL211" s="5"/>
      <c r="GM211" s="5"/>
      <c r="GN211" s="5"/>
      <c r="GO211" s="5"/>
      <c r="GP211" s="5"/>
      <c r="GQ211" s="5"/>
      <c r="GR211" s="5"/>
      <c r="GS211" s="5"/>
      <c r="GT211" s="5"/>
      <c r="GU211" s="5"/>
      <c r="GV211" s="5"/>
      <c r="GW211" s="5"/>
      <c r="GX211" s="5"/>
      <c r="GY211" s="5"/>
      <c r="GZ211" s="5"/>
      <c r="HA211" s="5"/>
      <c r="HB211" s="5"/>
      <c r="HC211" s="5"/>
      <c r="HD211" s="5"/>
      <c r="HE211" s="5"/>
      <c r="HF211" s="5"/>
      <c r="HG211" s="5"/>
      <c r="HH211" s="5"/>
      <c r="HI211" s="5"/>
      <c r="HJ211" s="5"/>
      <c r="HK211" s="5"/>
      <c r="HL211" s="5"/>
      <c r="HM211" s="5"/>
      <c r="HN211" s="5"/>
      <c r="HO211" s="5"/>
      <c r="HP211" s="5"/>
      <c r="HQ211" s="5"/>
      <c r="HR211" s="5"/>
      <c r="HS211" s="5"/>
      <c r="HT211" s="5"/>
      <c r="HU211" s="5"/>
      <c r="HV211" s="5"/>
      <c r="HW211" s="5"/>
      <c r="HX211" s="5"/>
      <c r="HY211" s="5"/>
      <c r="HZ211" s="5"/>
      <c r="IA211" s="5"/>
      <c r="IB211" s="5"/>
      <c r="IC211" s="5"/>
      <c r="ID211" s="5"/>
      <c r="IE211" s="5"/>
      <c r="IF211" s="5"/>
      <c r="IG211" s="5"/>
      <c r="IH211" s="5"/>
      <c r="II211" s="5"/>
      <c r="IJ211" s="5"/>
      <c r="IK211" s="5"/>
      <c r="IL211" s="5"/>
      <c r="IM211" s="5"/>
      <c r="IN211" s="5"/>
      <c r="IO211" s="5"/>
      <c r="IP211" s="5"/>
      <c r="IQ211" s="5"/>
      <c r="IR211" s="5"/>
      <c r="IS211" s="5"/>
      <c r="IT211" s="5"/>
      <c r="IU211" s="5"/>
      <c r="IV211" s="5"/>
    </row>
    <row r="212" spans="1:256" s="7" customFormat="1">
      <c r="A212" s="58"/>
      <c r="B212" s="67"/>
      <c r="C212" s="44">
        <v>2023</v>
      </c>
      <c r="D212" s="27">
        <f>SUM(E212:I212)</f>
        <v>5870.7</v>
      </c>
      <c r="E212" s="27">
        <v>0</v>
      </c>
      <c r="F212" s="27">
        <v>0</v>
      </c>
      <c r="G212" s="27">
        <v>5342.3</v>
      </c>
      <c r="H212" s="27">
        <v>528.4</v>
      </c>
      <c r="I212" s="27">
        <v>0</v>
      </c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  <c r="FV212" s="5"/>
      <c r="FW212" s="5"/>
      <c r="FX212" s="5"/>
      <c r="FY212" s="5"/>
      <c r="FZ212" s="5"/>
      <c r="GA212" s="5"/>
      <c r="GB212" s="5"/>
      <c r="GC212" s="5"/>
      <c r="GD212" s="5"/>
      <c r="GE212" s="5"/>
      <c r="GF212" s="5"/>
      <c r="GG212" s="5"/>
      <c r="GH212" s="5"/>
      <c r="GI212" s="5"/>
      <c r="GJ212" s="5"/>
      <c r="GK212" s="5"/>
      <c r="GL212" s="5"/>
      <c r="GM212" s="5"/>
      <c r="GN212" s="5"/>
      <c r="GO212" s="5"/>
      <c r="GP212" s="5"/>
      <c r="GQ212" s="5"/>
      <c r="GR212" s="5"/>
      <c r="GS212" s="5"/>
      <c r="GT212" s="5"/>
      <c r="GU212" s="5"/>
      <c r="GV212" s="5"/>
      <c r="GW212" s="5"/>
      <c r="GX212" s="5"/>
      <c r="GY212" s="5"/>
      <c r="GZ212" s="5"/>
      <c r="HA212" s="5"/>
      <c r="HB212" s="5"/>
      <c r="HC212" s="5"/>
      <c r="HD212" s="5"/>
      <c r="HE212" s="5"/>
      <c r="HF212" s="5"/>
      <c r="HG212" s="5"/>
      <c r="HH212" s="5"/>
      <c r="HI212" s="5"/>
      <c r="HJ212" s="5"/>
      <c r="HK212" s="5"/>
      <c r="HL212" s="5"/>
      <c r="HM212" s="5"/>
      <c r="HN212" s="5"/>
      <c r="HO212" s="5"/>
      <c r="HP212" s="5"/>
      <c r="HQ212" s="5"/>
      <c r="HR212" s="5"/>
      <c r="HS212" s="5"/>
      <c r="HT212" s="5"/>
      <c r="HU212" s="5"/>
      <c r="HV212" s="5"/>
      <c r="HW212" s="5"/>
      <c r="HX212" s="5"/>
      <c r="HY212" s="5"/>
      <c r="HZ212" s="5"/>
      <c r="IA212" s="5"/>
      <c r="IB212" s="5"/>
      <c r="IC212" s="5"/>
      <c r="ID212" s="5"/>
      <c r="IE212" s="5"/>
      <c r="IF212" s="5"/>
      <c r="IG212" s="5"/>
      <c r="IH212" s="5"/>
      <c r="II212" s="5"/>
      <c r="IJ212" s="5"/>
      <c r="IK212" s="5"/>
      <c r="IL212" s="5"/>
      <c r="IM212" s="5"/>
      <c r="IN212" s="5"/>
      <c r="IO212" s="5"/>
      <c r="IP212" s="5"/>
      <c r="IQ212" s="5"/>
      <c r="IR212" s="5"/>
      <c r="IS212" s="5"/>
      <c r="IT212" s="5"/>
      <c r="IU212" s="5"/>
      <c r="IV212" s="5"/>
    </row>
    <row r="213" spans="1:256" s="7" customFormat="1">
      <c r="A213" s="58"/>
      <c r="B213" s="67"/>
      <c r="C213" s="44">
        <v>2024</v>
      </c>
      <c r="D213" s="27">
        <f>SUM(E213:I213)</f>
        <v>0</v>
      </c>
      <c r="E213" s="27">
        <v>0</v>
      </c>
      <c r="F213" s="27">
        <v>0</v>
      </c>
      <c r="G213" s="27">
        <v>0</v>
      </c>
      <c r="H213" s="27">
        <v>0</v>
      </c>
      <c r="I213" s="27">
        <v>0</v>
      </c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  <c r="FV213" s="5"/>
      <c r="FW213" s="5"/>
      <c r="FX213" s="5"/>
      <c r="FY213" s="5"/>
      <c r="FZ213" s="5"/>
      <c r="GA213" s="5"/>
      <c r="GB213" s="5"/>
      <c r="GC213" s="5"/>
      <c r="GD213" s="5"/>
      <c r="GE213" s="5"/>
      <c r="GF213" s="5"/>
      <c r="GG213" s="5"/>
      <c r="GH213" s="5"/>
      <c r="GI213" s="5"/>
      <c r="GJ213" s="5"/>
      <c r="GK213" s="5"/>
      <c r="GL213" s="5"/>
      <c r="GM213" s="5"/>
      <c r="GN213" s="5"/>
      <c r="GO213" s="5"/>
      <c r="GP213" s="5"/>
      <c r="GQ213" s="5"/>
      <c r="GR213" s="5"/>
      <c r="GS213" s="5"/>
      <c r="GT213" s="5"/>
      <c r="GU213" s="5"/>
      <c r="GV213" s="5"/>
      <c r="GW213" s="5"/>
      <c r="GX213" s="5"/>
      <c r="GY213" s="5"/>
      <c r="GZ213" s="5"/>
      <c r="HA213" s="5"/>
      <c r="HB213" s="5"/>
      <c r="HC213" s="5"/>
      <c r="HD213" s="5"/>
      <c r="HE213" s="5"/>
      <c r="HF213" s="5"/>
      <c r="HG213" s="5"/>
      <c r="HH213" s="5"/>
      <c r="HI213" s="5"/>
      <c r="HJ213" s="5"/>
      <c r="HK213" s="5"/>
      <c r="HL213" s="5"/>
      <c r="HM213" s="5"/>
      <c r="HN213" s="5"/>
      <c r="HO213" s="5"/>
      <c r="HP213" s="5"/>
      <c r="HQ213" s="5"/>
      <c r="HR213" s="5"/>
      <c r="HS213" s="5"/>
      <c r="HT213" s="5"/>
      <c r="HU213" s="5"/>
      <c r="HV213" s="5"/>
      <c r="HW213" s="5"/>
      <c r="HX213" s="5"/>
      <c r="HY213" s="5"/>
      <c r="HZ213" s="5"/>
      <c r="IA213" s="5"/>
      <c r="IB213" s="5"/>
      <c r="IC213" s="5"/>
      <c r="ID213" s="5"/>
      <c r="IE213" s="5"/>
      <c r="IF213" s="5"/>
      <c r="IG213" s="5"/>
      <c r="IH213" s="5"/>
      <c r="II213" s="5"/>
      <c r="IJ213" s="5"/>
      <c r="IK213" s="5"/>
      <c r="IL213" s="5"/>
      <c r="IM213" s="5"/>
      <c r="IN213" s="5"/>
      <c r="IO213" s="5"/>
      <c r="IP213" s="5"/>
      <c r="IQ213" s="5"/>
      <c r="IR213" s="5"/>
      <c r="IS213" s="5"/>
      <c r="IT213" s="5"/>
      <c r="IU213" s="5"/>
      <c r="IV213" s="5"/>
    </row>
    <row r="214" spans="1:256" s="7" customFormat="1">
      <c r="A214" s="58"/>
      <c r="B214" s="67"/>
      <c r="C214" s="44">
        <v>2025</v>
      </c>
      <c r="D214" s="27">
        <f>SUM(E214:I214)</f>
        <v>0</v>
      </c>
      <c r="E214" s="27">
        <v>0</v>
      </c>
      <c r="F214" s="27">
        <v>0</v>
      </c>
      <c r="G214" s="27">
        <v>0</v>
      </c>
      <c r="H214" s="27">
        <v>0</v>
      </c>
      <c r="I214" s="27">
        <v>0</v>
      </c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"/>
      <c r="GD214" s="5"/>
      <c r="GE214" s="5"/>
      <c r="GF214" s="5"/>
      <c r="GG214" s="5"/>
      <c r="GH214" s="5"/>
      <c r="GI214" s="5"/>
      <c r="GJ214" s="5"/>
      <c r="GK214" s="5"/>
      <c r="GL214" s="5"/>
      <c r="GM214" s="5"/>
      <c r="GN214" s="5"/>
      <c r="GO214" s="5"/>
      <c r="GP214" s="5"/>
      <c r="GQ214" s="5"/>
      <c r="GR214" s="5"/>
      <c r="GS214" s="5"/>
      <c r="GT214" s="5"/>
      <c r="GU214" s="5"/>
      <c r="GV214" s="5"/>
      <c r="GW214" s="5"/>
      <c r="GX214" s="5"/>
      <c r="GY214" s="5"/>
      <c r="GZ214" s="5"/>
      <c r="HA214" s="5"/>
      <c r="HB214" s="5"/>
      <c r="HC214" s="5"/>
      <c r="HD214" s="5"/>
      <c r="HE214" s="5"/>
      <c r="HF214" s="5"/>
      <c r="HG214" s="5"/>
      <c r="HH214" s="5"/>
      <c r="HI214" s="5"/>
      <c r="HJ214" s="5"/>
      <c r="HK214" s="5"/>
      <c r="HL214" s="5"/>
      <c r="HM214" s="5"/>
      <c r="HN214" s="5"/>
      <c r="HO214" s="5"/>
      <c r="HP214" s="5"/>
      <c r="HQ214" s="5"/>
      <c r="HR214" s="5"/>
      <c r="HS214" s="5"/>
      <c r="HT214" s="5"/>
      <c r="HU214" s="5"/>
      <c r="HV214" s="5"/>
      <c r="HW214" s="5"/>
      <c r="HX214" s="5"/>
      <c r="HY214" s="5"/>
      <c r="HZ214" s="5"/>
      <c r="IA214" s="5"/>
      <c r="IB214" s="5"/>
      <c r="IC214" s="5"/>
      <c r="ID214" s="5"/>
      <c r="IE214" s="5"/>
      <c r="IF214" s="5"/>
      <c r="IG214" s="5"/>
      <c r="IH214" s="5"/>
      <c r="II214" s="5"/>
      <c r="IJ214" s="5"/>
      <c r="IK214" s="5"/>
      <c r="IL214" s="5"/>
      <c r="IM214" s="5"/>
      <c r="IN214" s="5"/>
      <c r="IO214" s="5"/>
      <c r="IP214" s="5"/>
      <c r="IQ214" s="5"/>
      <c r="IR214" s="5"/>
      <c r="IS214" s="5"/>
      <c r="IT214" s="5"/>
      <c r="IU214" s="5"/>
      <c r="IV214" s="5"/>
    </row>
    <row r="215" spans="1:256" s="7" customFormat="1">
      <c r="A215" s="58"/>
      <c r="B215" s="67"/>
      <c r="C215" s="44">
        <v>2026</v>
      </c>
      <c r="D215" s="27">
        <f>SUM(E215:I215)</f>
        <v>0</v>
      </c>
      <c r="E215" s="27">
        <v>0</v>
      </c>
      <c r="F215" s="27">
        <v>0</v>
      </c>
      <c r="G215" s="27">
        <v>0</v>
      </c>
      <c r="H215" s="27">
        <v>0</v>
      </c>
      <c r="I215" s="27">
        <v>0</v>
      </c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  <c r="FW215" s="5"/>
      <c r="FX215" s="5"/>
      <c r="FY215" s="5"/>
      <c r="FZ215" s="5"/>
      <c r="GA215" s="5"/>
      <c r="GB215" s="5"/>
      <c r="GC215" s="5"/>
      <c r="GD215" s="5"/>
      <c r="GE215" s="5"/>
      <c r="GF215" s="5"/>
      <c r="GG215" s="5"/>
      <c r="GH215" s="5"/>
      <c r="GI215" s="5"/>
      <c r="GJ215" s="5"/>
      <c r="GK215" s="5"/>
      <c r="GL215" s="5"/>
      <c r="GM215" s="5"/>
      <c r="GN215" s="5"/>
      <c r="GO215" s="5"/>
      <c r="GP215" s="5"/>
      <c r="GQ215" s="5"/>
      <c r="GR215" s="5"/>
      <c r="GS215" s="5"/>
      <c r="GT215" s="5"/>
      <c r="GU215" s="5"/>
      <c r="GV215" s="5"/>
      <c r="GW215" s="5"/>
      <c r="GX215" s="5"/>
      <c r="GY215" s="5"/>
      <c r="GZ215" s="5"/>
      <c r="HA215" s="5"/>
      <c r="HB215" s="5"/>
      <c r="HC215" s="5"/>
      <c r="HD215" s="5"/>
      <c r="HE215" s="5"/>
      <c r="HF215" s="5"/>
      <c r="HG215" s="5"/>
      <c r="HH215" s="5"/>
      <c r="HI215" s="5"/>
      <c r="HJ215" s="5"/>
      <c r="HK215" s="5"/>
      <c r="HL215" s="5"/>
      <c r="HM215" s="5"/>
      <c r="HN215" s="5"/>
      <c r="HO215" s="5"/>
      <c r="HP215" s="5"/>
      <c r="HQ215" s="5"/>
      <c r="HR215" s="5"/>
      <c r="HS215" s="5"/>
      <c r="HT215" s="5"/>
      <c r="HU215" s="5"/>
      <c r="HV215" s="5"/>
      <c r="HW215" s="5"/>
      <c r="HX215" s="5"/>
      <c r="HY215" s="5"/>
      <c r="HZ215" s="5"/>
      <c r="IA215" s="5"/>
      <c r="IB215" s="5"/>
      <c r="IC215" s="5"/>
      <c r="ID215" s="5"/>
      <c r="IE215" s="5"/>
      <c r="IF215" s="5"/>
      <c r="IG215" s="5"/>
      <c r="IH215" s="5"/>
      <c r="II215" s="5"/>
      <c r="IJ215" s="5"/>
      <c r="IK215" s="5"/>
      <c r="IL215" s="5"/>
      <c r="IM215" s="5"/>
      <c r="IN215" s="5"/>
      <c r="IO215" s="5"/>
      <c r="IP215" s="5"/>
      <c r="IQ215" s="5"/>
      <c r="IR215" s="5"/>
      <c r="IS215" s="5"/>
      <c r="IT215" s="5"/>
      <c r="IU215" s="5"/>
      <c r="IV215" s="5"/>
    </row>
    <row r="216" spans="1:256" s="7" customFormat="1">
      <c r="A216" s="59"/>
      <c r="B216" s="67"/>
      <c r="C216" s="44" t="s">
        <v>18</v>
      </c>
      <c r="D216" s="27">
        <f>SUM(D211:D215)</f>
        <v>5870.7</v>
      </c>
      <c r="E216" s="27">
        <f t="shared" ref="E216:I216" si="68">SUM(E211:E215)</f>
        <v>0</v>
      </c>
      <c r="F216" s="27">
        <f t="shared" si="68"/>
        <v>0</v>
      </c>
      <c r="G216" s="27">
        <f t="shared" si="68"/>
        <v>5342.3</v>
      </c>
      <c r="H216" s="27">
        <f t="shared" si="68"/>
        <v>528.4</v>
      </c>
      <c r="I216" s="27">
        <f t="shared" si="68"/>
        <v>0</v>
      </c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  <c r="FW216" s="5"/>
      <c r="FX216" s="5"/>
      <c r="FY216" s="5"/>
      <c r="FZ216" s="5"/>
      <c r="GA216" s="5"/>
      <c r="GB216" s="5"/>
      <c r="GC216" s="5"/>
      <c r="GD216" s="5"/>
      <c r="GE216" s="5"/>
      <c r="GF216" s="5"/>
      <c r="GG216" s="5"/>
      <c r="GH216" s="5"/>
      <c r="GI216" s="5"/>
      <c r="GJ216" s="5"/>
      <c r="GK216" s="5"/>
      <c r="GL216" s="5"/>
      <c r="GM216" s="5"/>
      <c r="GN216" s="5"/>
      <c r="GO216" s="5"/>
      <c r="GP216" s="5"/>
      <c r="GQ216" s="5"/>
      <c r="GR216" s="5"/>
      <c r="GS216" s="5"/>
      <c r="GT216" s="5"/>
      <c r="GU216" s="5"/>
      <c r="GV216" s="5"/>
      <c r="GW216" s="5"/>
      <c r="GX216" s="5"/>
      <c r="GY216" s="5"/>
      <c r="GZ216" s="5"/>
      <c r="HA216" s="5"/>
      <c r="HB216" s="5"/>
      <c r="HC216" s="5"/>
      <c r="HD216" s="5"/>
      <c r="HE216" s="5"/>
      <c r="HF216" s="5"/>
      <c r="HG216" s="5"/>
      <c r="HH216" s="5"/>
      <c r="HI216" s="5"/>
      <c r="HJ216" s="5"/>
      <c r="HK216" s="5"/>
      <c r="HL216" s="5"/>
      <c r="HM216" s="5"/>
      <c r="HN216" s="5"/>
      <c r="HO216" s="5"/>
      <c r="HP216" s="5"/>
      <c r="HQ216" s="5"/>
      <c r="HR216" s="5"/>
      <c r="HS216" s="5"/>
      <c r="HT216" s="5"/>
      <c r="HU216" s="5"/>
      <c r="HV216" s="5"/>
      <c r="HW216" s="5"/>
      <c r="HX216" s="5"/>
      <c r="HY216" s="5"/>
      <c r="HZ216" s="5"/>
      <c r="IA216" s="5"/>
      <c r="IB216" s="5"/>
      <c r="IC216" s="5"/>
      <c r="ID216" s="5"/>
      <c r="IE216" s="5"/>
      <c r="IF216" s="5"/>
      <c r="IG216" s="5"/>
      <c r="IH216" s="5"/>
      <c r="II216" s="5"/>
      <c r="IJ216" s="5"/>
      <c r="IK216" s="5"/>
      <c r="IL216" s="5"/>
      <c r="IM216" s="5"/>
      <c r="IN216" s="5"/>
      <c r="IO216" s="5"/>
      <c r="IP216" s="5"/>
      <c r="IQ216" s="5"/>
      <c r="IR216" s="5"/>
      <c r="IS216" s="5"/>
      <c r="IT216" s="5"/>
      <c r="IU216" s="5"/>
      <c r="IV216" s="5"/>
    </row>
    <row r="217" spans="1:256" s="7" customFormat="1">
      <c r="A217" s="57" t="s">
        <v>62</v>
      </c>
      <c r="B217" s="67"/>
      <c r="C217" s="44">
        <v>2022</v>
      </c>
      <c r="D217" s="27">
        <f>SUM(E217:I217)</f>
        <v>0</v>
      </c>
      <c r="E217" s="27">
        <v>0</v>
      </c>
      <c r="F217" s="27">
        <v>0</v>
      </c>
      <c r="G217" s="27">
        <v>0</v>
      </c>
      <c r="H217" s="27">
        <v>0</v>
      </c>
      <c r="I217" s="27">
        <v>0</v>
      </c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  <c r="FV217" s="5"/>
      <c r="FW217" s="5"/>
      <c r="FX217" s="5"/>
      <c r="FY217" s="5"/>
      <c r="FZ217" s="5"/>
      <c r="GA217" s="5"/>
      <c r="GB217" s="5"/>
      <c r="GC217" s="5"/>
      <c r="GD217" s="5"/>
      <c r="GE217" s="5"/>
      <c r="GF217" s="5"/>
      <c r="GG217" s="5"/>
      <c r="GH217" s="5"/>
      <c r="GI217" s="5"/>
      <c r="GJ217" s="5"/>
      <c r="GK217" s="5"/>
      <c r="GL217" s="5"/>
      <c r="GM217" s="5"/>
      <c r="GN217" s="5"/>
      <c r="GO217" s="5"/>
      <c r="GP217" s="5"/>
      <c r="GQ217" s="5"/>
      <c r="GR217" s="5"/>
      <c r="GS217" s="5"/>
      <c r="GT217" s="5"/>
      <c r="GU217" s="5"/>
      <c r="GV217" s="5"/>
      <c r="GW217" s="5"/>
      <c r="GX217" s="5"/>
      <c r="GY217" s="5"/>
      <c r="GZ217" s="5"/>
      <c r="HA217" s="5"/>
      <c r="HB217" s="5"/>
      <c r="HC217" s="5"/>
      <c r="HD217" s="5"/>
      <c r="HE217" s="5"/>
      <c r="HF217" s="5"/>
      <c r="HG217" s="5"/>
      <c r="HH217" s="5"/>
      <c r="HI217" s="5"/>
      <c r="HJ217" s="5"/>
      <c r="HK217" s="5"/>
      <c r="HL217" s="5"/>
      <c r="HM217" s="5"/>
      <c r="HN217" s="5"/>
      <c r="HO217" s="5"/>
      <c r="HP217" s="5"/>
      <c r="HQ217" s="5"/>
      <c r="HR217" s="5"/>
      <c r="HS217" s="5"/>
      <c r="HT217" s="5"/>
      <c r="HU217" s="5"/>
      <c r="HV217" s="5"/>
      <c r="HW217" s="5"/>
      <c r="HX217" s="5"/>
      <c r="HY217" s="5"/>
      <c r="HZ217" s="5"/>
      <c r="IA217" s="5"/>
      <c r="IB217" s="5"/>
      <c r="IC217" s="5"/>
      <c r="ID217" s="5"/>
      <c r="IE217" s="5"/>
      <c r="IF217" s="5"/>
      <c r="IG217" s="5"/>
      <c r="IH217" s="5"/>
      <c r="II217" s="5"/>
      <c r="IJ217" s="5"/>
      <c r="IK217" s="5"/>
      <c r="IL217" s="5"/>
      <c r="IM217" s="5"/>
      <c r="IN217" s="5"/>
      <c r="IO217" s="5"/>
      <c r="IP217" s="5"/>
      <c r="IQ217" s="5"/>
      <c r="IR217" s="5"/>
      <c r="IS217" s="5"/>
      <c r="IT217" s="5"/>
      <c r="IU217" s="5"/>
      <c r="IV217" s="5"/>
    </row>
    <row r="218" spans="1:256" s="7" customFormat="1">
      <c r="A218" s="58"/>
      <c r="B218" s="67"/>
      <c r="C218" s="44">
        <v>2023</v>
      </c>
      <c r="D218" s="27">
        <f>SUM(E218:I218)</f>
        <v>6289</v>
      </c>
      <c r="E218" s="27">
        <v>0</v>
      </c>
      <c r="F218" s="27">
        <v>0</v>
      </c>
      <c r="G218" s="27">
        <v>6289</v>
      </c>
      <c r="H218" s="27">
        <v>0</v>
      </c>
      <c r="I218" s="27">
        <v>0</v>
      </c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  <c r="FR218" s="5"/>
      <c r="FS218" s="5"/>
      <c r="FT218" s="5"/>
      <c r="FU218" s="5"/>
      <c r="FV218" s="5"/>
      <c r="FW218" s="5"/>
      <c r="FX218" s="5"/>
      <c r="FY218" s="5"/>
      <c r="FZ218" s="5"/>
      <c r="GA218" s="5"/>
      <c r="GB218" s="5"/>
      <c r="GC218" s="5"/>
      <c r="GD218" s="5"/>
      <c r="GE218" s="5"/>
      <c r="GF218" s="5"/>
      <c r="GG218" s="5"/>
      <c r="GH218" s="5"/>
      <c r="GI218" s="5"/>
      <c r="GJ218" s="5"/>
      <c r="GK218" s="5"/>
      <c r="GL218" s="5"/>
      <c r="GM218" s="5"/>
      <c r="GN218" s="5"/>
      <c r="GO218" s="5"/>
      <c r="GP218" s="5"/>
      <c r="GQ218" s="5"/>
      <c r="GR218" s="5"/>
      <c r="GS218" s="5"/>
      <c r="GT218" s="5"/>
      <c r="GU218" s="5"/>
      <c r="GV218" s="5"/>
      <c r="GW218" s="5"/>
      <c r="GX218" s="5"/>
      <c r="GY218" s="5"/>
      <c r="GZ218" s="5"/>
      <c r="HA218" s="5"/>
      <c r="HB218" s="5"/>
      <c r="HC218" s="5"/>
      <c r="HD218" s="5"/>
      <c r="HE218" s="5"/>
      <c r="HF218" s="5"/>
      <c r="HG218" s="5"/>
      <c r="HH218" s="5"/>
      <c r="HI218" s="5"/>
      <c r="HJ218" s="5"/>
      <c r="HK218" s="5"/>
      <c r="HL218" s="5"/>
      <c r="HM218" s="5"/>
      <c r="HN218" s="5"/>
      <c r="HO218" s="5"/>
      <c r="HP218" s="5"/>
      <c r="HQ218" s="5"/>
      <c r="HR218" s="5"/>
      <c r="HS218" s="5"/>
      <c r="HT218" s="5"/>
      <c r="HU218" s="5"/>
      <c r="HV218" s="5"/>
      <c r="HW218" s="5"/>
      <c r="HX218" s="5"/>
      <c r="HY218" s="5"/>
      <c r="HZ218" s="5"/>
      <c r="IA218" s="5"/>
      <c r="IB218" s="5"/>
      <c r="IC218" s="5"/>
      <c r="ID218" s="5"/>
      <c r="IE218" s="5"/>
      <c r="IF218" s="5"/>
      <c r="IG218" s="5"/>
      <c r="IH218" s="5"/>
      <c r="II218" s="5"/>
      <c r="IJ218" s="5"/>
      <c r="IK218" s="5"/>
      <c r="IL218" s="5"/>
      <c r="IM218" s="5"/>
      <c r="IN218" s="5"/>
      <c r="IO218" s="5"/>
      <c r="IP218" s="5"/>
      <c r="IQ218" s="5"/>
      <c r="IR218" s="5"/>
      <c r="IS218" s="5"/>
      <c r="IT218" s="5"/>
      <c r="IU218" s="5"/>
      <c r="IV218" s="5"/>
    </row>
    <row r="219" spans="1:256" s="7" customFormat="1">
      <c r="A219" s="58"/>
      <c r="B219" s="67"/>
      <c r="C219" s="44">
        <v>2024</v>
      </c>
      <c r="D219" s="27">
        <f>SUM(E219:I219)</f>
        <v>5617.9</v>
      </c>
      <c r="E219" s="27">
        <v>0</v>
      </c>
      <c r="F219" s="27">
        <v>0</v>
      </c>
      <c r="G219" s="27">
        <v>5617.9</v>
      </c>
      <c r="H219" s="27">
        <v>0</v>
      </c>
      <c r="I219" s="27">
        <v>0</v>
      </c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  <c r="FV219" s="5"/>
      <c r="FW219" s="5"/>
      <c r="FX219" s="5"/>
      <c r="FY219" s="5"/>
      <c r="FZ219" s="5"/>
      <c r="GA219" s="5"/>
      <c r="GB219" s="5"/>
      <c r="GC219" s="5"/>
      <c r="GD219" s="5"/>
      <c r="GE219" s="5"/>
      <c r="GF219" s="5"/>
      <c r="GG219" s="5"/>
      <c r="GH219" s="5"/>
      <c r="GI219" s="5"/>
      <c r="GJ219" s="5"/>
      <c r="GK219" s="5"/>
      <c r="GL219" s="5"/>
      <c r="GM219" s="5"/>
      <c r="GN219" s="5"/>
      <c r="GO219" s="5"/>
      <c r="GP219" s="5"/>
      <c r="GQ219" s="5"/>
      <c r="GR219" s="5"/>
      <c r="GS219" s="5"/>
      <c r="GT219" s="5"/>
      <c r="GU219" s="5"/>
      <c r="GV219" s="5"/>
      <c r="GW219" s="5"/>
      <c r="GX219" s="5"/>
      <c r="GY219" s="5"/>
      <c r="GZ219" s="5"/>
      <c r="HA219" s="5"/>
      <c r="HB219" s="5"/>
      <c r="HC219" s="5"/>
      <c r="HD219" s="5"/>
      <c r="HE219" s="5"/>
      <c r="HF219" s="5"/>
      <c r="HG219" s="5"/>
      <c r="HH219" s="5"/>
      <c r="HI219" s="5"/>
      <c r="HJ219" s="5"/>
      <c r="HK219" s="5"/>
      <c r="HL219" s="5"/>
      <c r="HM219" s="5"/>
      <c r="HN219" s="5"/>
      <c r="HO219" s="5"/>
      <c r="HP219" s="5"/>
      <c r="HQ219" s="5"/>
      <c r="HR219" s="5"/>
      <c r="HS219" s="5"/>
      <c r="HT219" s="5"/>
      <c r="HU219" s="5"/>
      <c r="HV219" s="5"/>
      <c r="HW219" s="5"/>
      <c r="HX219" s="5"/>
      <c r="HY219" s="5"/>
      <c r="HZ219" s="5"/>
      <c r="IA219" s="5"/>
      <c r="IB219" s="5"/>
      <c r="IC219" s="5"/>
      <c r="ID219" s="5"/>
      <c r="IE219" s="5"/>
      <c r="IF219" s="5"/>
      <c r="IG219" s="5"/>
      <c r="IH219" s="5"/>
      <c r="II219" s="5"/>
      <c r="IJ219" s="5"/>
      <c r="IK219" s="5"/>
      <c r="IL219" s="5"/>
      <c r="IM219" s="5"/>
      <c r="IN219" s="5"/>
      <c r="IO219" s="5"/>
      <c r="IP219" s="5"/>
      <c r="IQ219" s="5"/>
      <c r="IR219" s="5"/>
      <c r="IS219" s="5"/>
      <c r="IT219" s="5"/>
      <c r="IU219" s="5"/>
      <c r="IV219" s="5"/>
    </row>
    <row r="220" spans="1:256" s="7" customFormat="1">
      <c r="A220" s="58"/>
      <c r="B220" s="67"/>
      <c r="C220" s="44">
        <v>2025</v>
      </c>
      <c r="D220" s="27">
        <f>SUM(E220:I220)</f>
        <v>7445.2</v>
      </c>
      <c r="E220" s="27">
        <v>0</v>
      </c>
      <c r="F220" s="27">
        <v>0</v>
      </c>
      <c r="G220" s="27">
        <v>7445.2</v>
      </c>
      <c r="H220" s="27">
        <v>0</v>
      </c>
      <c r="I220" s="27">
        <v>0</v>
      </c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  <c r="FV220" s="5"/>
      <c r="FW220" s="5"/>
      <c r="FX220" s="5"/>
      <c r="FY220" s="5"/>
      <c r="FZ220" s="5"/>
      <c r="GA220" s="5"/>
      <c r="GB220" s="5"/>
      <c r="GC220" s="5"/>
      <c r="GD220" s="5"/>
      <c r="GE220" s="5"/>
      <c r="GF220" s="5"/>
      <c r="GG220" s="5"/>
      <c r="GH220" s="5"/>
      <c r="GI220" s="5"/>
      <c r="GJ220" s="5"/>
      <c r="GK220" s="5"/>
      <c r="GL220" s="5"/>
      <c r="GM220" s="5"/>
      <c r="GN220" s="5"/>
      <c r="GO220" s="5"/>
      <c r="GP220" s="5"/>
      <c r="GQ220" s="5"/>
      <c r="GR220" s="5"/>
      <c r="GS220" s="5"/>
      <c r="GT220" s="5"/>
      <c r="GU220" s="5"/>
      <c r="GV220" s="5"/>
      <c r="GW220" s="5"/>
      <c r="GX220" s="5"/>
      <c r="GY220" s="5"/>
      <c r="GZ220" s="5"/>
      <c r="HA220" s="5"/>
      <c r="HB220" s="5"/>
      <c r="HC220" s="5"/>
      <c r="HD220" s="5"/>
      <c r="HE220" s="5"/>
      <c r="HF220" s="5"/>
      <c r="HG220" s="5"/>
      <c r="HH220" s="5"/>
      <c r="HI220" s="5"/>
      <c r="HJ220" s="5"/>
      <c r="HK220" s="5"/>
      <c r="HL220" s="5"/>
      <c r="HM220" s="5"/>
      <c r="HN220" s="5"/>
      <c r="HO220" s="5"/>
      <c r="HP220" s="5"/>
      <c r="HQ220" s="5"/>
      <c r="HR220" s="5"/>
      <c r="HS220" s="5"/>
      <c r="HT220" s="5"/>
      <c r="HU220" s="5"/>
      <c r="HV220" s="5"/>
      <c r="HW220" s="5"/>
      <c r="HX220" s="5"/>
      <c r="HY220" s="5"/>
      <c r="HZ220" s="5"/>
      <c r="IA220" s="5"/>
      <c r="IB220" s="5"/>
      <c r="IC220" s="5"/>
      <c r="ID220" s="5"/>
      <c r="IE220" s="5"/>
      <c r="IF220" s="5"/>
      <c r="IG220" s="5"/>
      <c r="IH220" s="5"/>
      <c r="II220" s="5"/>
      <c r="IJ220" s="5"/>
      <c r="IK220" s="5"/>
      <c r="IL220" s="5"/>
      <c r="IM220" s="5"/>
      <c r="IN220" s="5"/>
      <c r="IO220" s="5"/>
      <c r="IP220" s="5"/>
      <c r="IQ220" s="5"/>
      <c r="IR220" s="5"/>
      <c r="IS220" s="5"/>
      <c r="IT220" s="5"/>
      <c r="IU220" s="5"/>
      <c r="IV220" s="5"/>
    </row>
    <row r="221" spans="1:256" s="7" customFormat="1">
      <c r="A221" s="58"/>
      <c r="B221" s="67"/>
      <c r="C221" s="44">
        <v>2026</v>
      </c>
      <c r="D221" s="27">
        <f>SUM(E221:I221)</f>
        <v>7937.9</v>
      </c>
      <c r="E221" s="27">
        <v>0</v>
      </c>
      <c r="F221" s="27">
        <v>0</v>
      </c>
      <c r="G221" s="27">
        <v>7937.9</v>
      </c>
      <c r="H221" s="27">
        <v>0</v>
      </c>
      <c r="I221" s="27">
        <v>0</v>
      </c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  <c r="FV221" s="5"/>
      <c r="FW221" s="5"/>
      <c r="FX221" s="5"/>
      <c r="FY221" s="5"/>
      <c r="FZ221" s="5"/>
      <c r="GA221" s="5"/>
      <c r="GB221" s="5"/>
      <c r="GC221" s="5"/>
      <c r="GD221" s="5"/>
      <c r="GE221" s="5"/>
      <c r="GF221" s="5"/>
      <c r="GG221" s="5"/>
      <c r="GH221" s="5"/>
      <c r="GI221" s="5"/>
      <c r="GJ221" s="5"/>
      <c r="GK221" s="5"/>
      <c r="GL221" s="5"/>
      <c r="GM221" s="5"/>
      <c r="GN221" s="5"/>
      <c r="GO221" s="5"/>
      <c r="GP221" s="5"/>
      <c r="GQ221" s="5"/>
      <c r="GR221" s="5"/>
      <c r="GS221" s="5"/>
      <c r="GT221" s="5"/>
      <c r="GU221" s="5"/>
      <c r="GV221" s="5"/>
      <c r="GW221" s="5"/>
      <c r="GX221" s="5"/>
      <c r="GY221" s="5"/>
      <c r="GZ221" s="5"/>
      <c r="HA221" s="5"/>
      <c r="HB221" s="5"/>
      <c r="HC221" s="5"/>
      <c r="HD221" s="5"/>
      <c r="HE221" s="5"/>
      <c r="HF221" s="5"/>
      <c r="HG221" s="5"/>
      <c r="HH221" s="5"/>
      <c r="HI221" s="5"/>
      <c r="HJ221" s="5"/>
      <c r="HK221" s="5"/>
      <c r="HL221" s="5"/>
      <c r="HM221" s="5"/>
      <c r="HN221" s="5"/>
      <c r="HO221" s="5"/>
      <c r="HP221" s="5"/>
      <c r="HQ221" s="5"/>
      <c r="HR221" s="5"/>
      <c r="HS221" s="5"/>
      <c r="HT221" s="5"/>
      <c r="HU221" s="5"/>
      <c r="HV221" s="5"/>
      <c r="HW221" s="5"/>
      <c r="HX221" s="5"/>
      <c r="HY221" s="5"/>
      <c r="HZ221" s="5"/>
      <c r="IA221" s="5"/>
      <c r="IB221" s="5"/>
      <c r="IC221" s="5"/>
      <c r="ID221" s="5"/>
      <c r="IE221" s="5"/>
      <c r="IF221" s="5"/>
      <c r="IG221" s="5"/>
      <c r="IH221" s="5"/>
      <c r="II221" s="5"/>
      <c r="IJ221" s="5"/>
      <c r="IK221" s="5"/>
      <c r="IL221" s="5"/>
      <c r="IM221" s="5"/>
      <c r="IN221" s="5"/>
      <c r="IO221" s="5"/>
      <c r="IP221" s="5"/>
      <c r="IQ221" s="5"/>
      <c r="IR221" s="5"/>
      <c r="IS221" s="5"/>
      <c r="IT221" s="5"/>
      <c r="IU221" s="5"/>
      <c r="IV221" s="5"/>
    </row>
    <row r="222" spans="1:256" s="7" customFormat="1">
      <c r="A222" s="59"/>
      <c r="B222" s="67"/>
      <c r="C222" s="44" t="s">
        <v>18</v>
      </c>
      <c r="D222" s="27">
        <f>SUM(D217:D221)</f>
        <v>27290</v>
      </c>
      <c r="E222" s="27">
        <f t="shared" ref="E222:I222" si="69">SUM(E217:E221)</f>
        <v>0</v>
      </c>
      <c r="F222" s="27">
        <f t="shared" si="69"/>
        <v>0</v>
      </c>
      <c r="G222" s="27">
        <f t="shared" si="69"/>
        <v>27290</v>
      </c>
      <c r="H222" s="27">
        <f t="shared" si="69"/>
        <v>0</v>
      </c>
      <c r="I222" s="27">
        <f t="shared" si="69"/>
        <v>0</v>
      </c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  <c r="FV222" s="5"/>
      <c r="FW222" s="5"/>
      <c r="FX222" s="5"/>
      <c r="FY222" s="5"/>
      <c r="FZ222" s="5"/>
      <c r="GA222" s="5"/>
      <c r="GB222" s="5"/>
      <c r="GC222" s="5"/>
      <c r="GD222" s="5"/>
      <c r="GE222" s="5"/>
      <c r="GF222" s="5"/>
      <c r="GG222" s="5"/>
      <c r="GH222" s="5"/>
      <c r="GI222" s="5"/>
      <c r="GJ222" s="5"/>
      <c r="GK222" s="5"/>
      <c r="GL222" s="5"/>
      <c r="GM222" s="5"/>
      <c r="GN222" s="5"/>
      <c r="GO222" s="5"/>
      <c r="GP222" s="5"/>
      <c r="GQ222" s="5"/>
      <c r="GR222" s="5"/>
      <c r="GS222" s="5"/>
      <c r="GT222" s="5"/>
      <c r="GU222" s="5"/>
      <c r="GV222" s="5"/>
      <c r="GW222" s="5"/>
      <c r="GX222" s="5"/>
      <c r="GY222" s="5"/>
      <c r="GZ222" s="5"/>
      <c r="HA222" s="5"/>
      <c r="HB222" s="5"/>
      <c r="HC222" s="5"/>
      <c r="HD222" s="5"/>
      <c r="HE222" s="5"/>
      <c r="HF222" s="5"/>
      <c r="HG222" s="5"/>
      <c r="HH222" s="5"/>
      <c r="HI222" s="5"/>
      <c r="HJ222" s="5"/>
      <c r="HK222" s="5"/>
      <c r="HL222" s="5"/>
      <c r="HM222" s="5"/>
      <c r="HN222" s="5"/>
      <c r="HO222" s="5"/>
      <c r="HP222" s="5"/>
      <c r="HQ222" s="5"/>
      <c r="HR222" s="5"/>
      <c r="HS222" s="5"/>
      <c r="HT222" s="5"/>
      <c r="HU222" s="5"/>
      <c r="HV222" s="5"/>
      <c r="HW222" s="5"/>
      <c r="HX222" s="5"/>
      <c r="HY222" s="5"/>
      <c r="HZ222" s="5"/>
      <c r="IA222" s="5"/>
      <c r="IB222" s="5"/>
      <c r="IC222" s="5"/>
      <c r="ID222" s="5"/>
      <c r="IE222" s="5"/>
      <c r="IF222" s="5"/>
      <c r="IG222" s="5"/>
      <c r="IH222" s="5"/>
      <c r="II222" s="5"/>
      <c r="IJ222" s="5"/>
      <c r="IK222" s="5"/>
      <c r="IL222" s="5"/>
      <c r="IM222" s="5"/>
      <c r="IN222" s="5"/>
      <c r="IO222" s="5"/>
      <c r="IP222" s="5"/>
      <c r="IQ222" s="5"/>
      <c r="IR222" s="5"/>
      <c r="IS222" s="5"/>
      <c r="IT222" s="5"/>
      <c r="IU222" s="5"/>
      <c r="IV222" s="5"/>
    </row>
    <row r="223" spans="1:256" s="7" customFormat="1">
      <c r="A223" s="70" t="s">
        <v>63</v>
      </c>
      <c r="B223" s="71"/>
      <c r="C223" s="71"/>
      <c r="D223" s="71"/>
      <c r="E223" s="71"/>
      <c r="F223" s="71"/>
      <c r="G223" s="71"/>
      <c r="H223" s="71"/>
      <c r="I223" s="72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  <c r="FV223" s="5"/>
      <c r="FW223" s="5"/>
      <c r="FX223" s="5"/>
      <c r="FY223" s="5"/>
      <c r="FZ223" s="5"/>
      <c r="GA223" s="5"/>
      <c r="GB223" s="5"/>
      <c r="GC223" s="5"/>
      <c r="GD223" s="5"/>
      <c r="GE223" s="5"/>
      <c r="GF223" s="5"/>
      <c r="GG223" s="5"/>
      <c r="GH223" s="5"/>
      <c r="GI223" s="5"/>
      <c r="GJ223" s="5"/>
      <c r="GK223" s="5"/>
      <c r="GL223" s="5"/>
      <c r="GM223" s="5"/>
      <c r="GN223" s="5"/>
      <c r="GO223" s="5"/>
      <c r="GP223" s="5"/>
      <c r="GQ223" s="5"/>
      <c r="GR223" s="5"/>
      <c r="GS223" s="5"/>
      <c r="GT223" s="5"/>
      <c r="GU223" s="5"/>
      <c r="GV223" s="5"/>
      <c r="GW223" s="5"/>
      <c r="GX223" s="5"/>
      <c r="GY223" s="5"/>
      <c r="GZ223" s="5"/>
      <c r="HA223" s="5"/>
      <c r="HB223" s="5"/>
      <c r="HC223" s="5"/>
      <c r="HD223" s="5"/>
      <c r="HE223" s="5"/>
      <c r="HF223" s="5"/>
      <c r="HG223" s="5"/>
      <c r="HH223" s="5"/>
      <c r="HI223" s="5"/>
      <c r="HJ223" s="5"/>
      <c r="HK223" s="5"/>
      <c r="HL223" s="5"/>
      <c r="HM223" s="5"/>
      <c r="HN223" s="5"/>
      <c r="HO223" s="5"/>
      <c r="HP223" s="5"/>
      <c r="HQ223" s="5"/>
      <c r="HR223" s="5"/>
      <c r="HS223" s="5"/>
      <c r="HT223" s="5"/>
      <c r="HU223" s="5"/>
      <c r="HV223" s="5"/>
      <c r="HW223" s="5"/>
      <c r="HX223" s="5"/>
      <c r="HY223" s="5"/>
      <c r="HZ223" s="5"/>
      <c r="IA223" s="5"/>
      <c r="IB223" s="5"/>
      <c r="IC223" s="5"/>
      <c r="ID223" s="5"/>
      <c r="IE223" s="5"/>
      <c r="IF223" s="5"/>
      <c r="IG223" s="5"/>
      <c r="IH223" s="5"/>
      <c r="II223" s="5"/>
      <c r="IJ223" s="5"/>
      <c r="IK223" s="5"/>
      <c r="IL223" s="5"/>
      <c r="IM223" s="5"/>
      <c r="IN223" s="5"/>
      <c r="IO223" s="5"/>
      <c r="IP223" s="5"/>
      <c r="IQ223" s="5"/>
      <c r="IR223" s="5"/>
      <c r="IS223" s="5"/>
      <c r="IT223" s="5"/>
      <c r="IU223" s="5"/>
      <c r="IV223" s="5"/>
    </row>
    <row r="224" spans="1:256" s="7" customFormat="1">
      <c r="A224" s="73" t="s">
        <v>18</v>
      </c>
      <c r="B224" s="60"/>
      <c r="C224" s="43">
        <v>2022</v>
      </c>
      <c r="D224" s="18">
        <f t="shared" ref="D224:I229" si="70">D230+D236</f>
        <v>9887.1</v>
      </c>
      <c r="E224" s="18">
        <f t="shared" si="70"/>
        <v>0</v>
      </c>
      <c r="F224" s="18">
        <f t="shared" si="70"/>
        <v>0</v>
      </c>
      <c r="G224" s="18">
        <f t="shared" si="70"/>
        <v>0</v>
      </c>
      <c r="H224" s="18">
        <f t="shared" si="70"/>
        <v>9887.1</v>
      </c>
      <c r="I224" s="18">
        <f t="shared" si="70"/>
        <v>0</v>
      </c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  <c r="FV224" s="5"/>
      <c r="FW224" s="5"/>
      <c r="FX224" s="5"/>
      <c r="FY224" s="5"/>
      <c r="FZ224" s="5"/>
      <c r="GA224" s="5"/>
      <c r="GB224" s="5"/>
      <c r="GC224" s="5"/>
      <c r="GD224" s="5"/>
      <c r="GE224" s="5"/>
      <c r="GF224" s="5"/>
      <c r="GG224" s="5"/>
      <c r="GH224" s="5"/>
      <c r="GI224" s="5"/>
      <c r="GJ224" s="5"/>
      <c r="GK224" s="5"/>
      <c r="GL224" s="5"/>
      <c r="GM224" s="5"/>
      <c r="GN224" s="5"/>
      <c r="GO224" s="5"/>
      <c r="GP224" s="5"/>
      <c r="GQ224" s="5"/>
      <c r="GR224" s="5"/>
      <c r="GS224" s="5"/>
      <c r="GT224" s="5"/>
      <c r="GU224" s="5"/>
      <c r="GV224" s="5"/>
      <c r="GW224" s="5"/>
      <c r="GX224" s="5"/>
      <c r="GY224" s="5"/>
      <c r="GZ224" s="5"/>
      <c r="HA224" s="5"/>
      <c r="HB224" s="5"/>
      <c r="HC224" s="5"/>
      <c r="HD224" s="5"/>
      <c r="HE224" s="5"/>
      <c r="HF224" s="5"/>
      <c r="HG224" s="5"/>
      <c r="HH224" s="5"/>
      <c r="HI224" s="5"/>
      <c r="HJ224" s="5"/>
      <c r="HK224" s="5"/>
      <c r="HL224" s="5"/>
      <c r="HM224" s="5"/>
      <c r="HN224" s="5"/>
      <c r="HO224" s="5"/>
      <c r="HP224" s="5"/>
      <c r="HQ224" s="5"/>
      <c r="HR224" s="5"/>
      <c r="HS224" s="5"/>
      <c r="HT224" s="5"/>
      <c r="HU224" s="5"/>
      <c r="HV224" s="5"/>
      <c r="HW224" s="5"/>
      <c r="HX224" s="5"/>
      <c r="HY224" s="5"/>
      <c r="HZ224" s="5"/>
      <c r="IA224" s="5"/>
      <c r="IB224" s="5"/>
      <c r="IC224" s="5"/>
      <c r="ID224" s="5"/>
      <c r="IE224" s="5"/>
      <c r="IF224" s="5"/>
      <c r="IG224" s="5"/>
      <c r="IH224" s="5"/>
      <c r="II224" s="5"/>
      <c r="IJ224" s="5"/>
      <c r="IK224" s="5"/>
      <c r="IL224" s="5"/>
      <c r="IM224" s="5"/>
      <c r="IN224" s="5"/>
      <c r="IO224" s="5"/>
      <c r="IP224" s="5"/>
      <c r="IQ224" s="5"/>
      <c r="IR224" s="5"/>
      <c r="IS224" s="5"/>
      <c r="IT224" s="5"/>
      <c r="IU224" s="5"/>
      <c r="IV224" s="5"/>
    </row>
    <row r="225" spans="1:256" s="7" customFormat="1">
      <c r="A225" s="74"/>
      <c r="B225" s="76"/>
      <c r="C225" s="43">
        <v>2023</v>
      </c>
      <c r="D225" s="18">
        <f t="shared" si="70"/>
        <v>9388.4</v>
      </c>
      <c r="E225" s="18">
        <f t="shared" si="70"/>
        <v>0</v>
      </c>
      <c r="F225" s="18">
        <f t="shared" si="70"/>
        <v>0</v>
      </c>
      <c r="G225" s="18">
        <f t="shared" si="70"/>
        <v>628.5</v>
      </c>
      <c r="H225" s="18">
        <f t="shared" si="70"/>
        <v>8759.9</v>
      </c>
      <c r="I225" s="18">
        <f t="shared" si="70"/>
        <v>0</v>
      </c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  <c r="FV225" s="5"/>
      <c r="FW225" s="5"/>
      <c r="FX225" s="5"/>
      <c r="FY225" s="5"/>
      <c r="FZ225" s="5"/>
      <c r="GA225" s="5"/>
      <c r="GB225" s="5"/>
      <c r="GC225" s="5"/>
      <c r="GD225" s="5"/>
      <c r="GE225" s="5"/>
      <c r="GF225" s="5"/>
      <c r="GG225" s="5"/>
      <c r="GH225" s="5"/>
      <c r="GI225" s="5"/>
      <c r="GJ225" s="5"/>
      <c r="GK225" s="5"/>
      <c r="GL225" s="5"/>
      <c r="GM225" s="5"/>
      <c r="GN225" s="5"/>
      <c r="GO225" s="5"/>
      <c r="GP225" s="5"/>
      <c r="GQ225" s="5"/>
      <c r="GR225" s="5"/>
      <c r="GS225" s="5"/>
      <c r="GT225" s="5"/>
      <c r="GU225" s="5"/>
      <c r="GV225" s="5"/>
      <c r="GW225" s="5"/>
      <c r="GX225" s="5"/>
      <c r="GY225" s="5"/>
      <c r="GZ225" s="5"/>
      <c r="HA225" s="5"/>
      <c r="HB225" s="5"/>
      <c r="HC225" s="5"/>
      <c r="HD225" s="5"/>
      <c r="HE225" s="5"/>
      <c r="HF225" s="5"/>
      <c r="HG225" s="5"/>
      <c r="HH225" s="5"/>
      <c r="HI225" s="5"/>
      <c r="HJ225" s="5"/>
      <c r="HK225" s="5"/>
      <c r="HL225" s="5"/>
      <c r="HM225" s="5"/>
      <c r="HN225" s="5"/>
      <c r="HO225" s="5"/>
      <c r="HP225" s="5"/>
      <c r="HQ225" s="5"/>
      <c r="HR225" s="5"/>
      <c r="HS225" s="5"/>
      <c r="HT225" s="5"/>
      <c r="HU225" s="5"/>
      <c r="HV225" s="5"/>
      <c r="HW225" s="5"/>
      <c r="HX225" s="5"/>
      <c r="HY225" s="5"/>
      <c r="HZ225" s="5"/>
      <c r="IA225" s="5"/>
      <c r="IB225" s="5"/>
      <c r="IC225" s="5"/>
      <c r="ID225" s="5"/>
      <c r="IE225" s="5"/>
      <c r="IF225" s="5"/>
      <c r="IG225" s="5"/>
      <c r="IH225" s="5"/>
      <c r="II225" s="5"/>
      <c r="IJ225" s="5"/>
      <c r="IK225" s="5"/>
      <c r="IL225" s="5"/>
      <c r="IM225" s="5"/>
      <c r="IN225" s="5"/>
      <c r="IO225" s="5"/>
      <c r="IP225" s="5"/>
      <c r="IQ225" s="5"/>
      <c r="IR225" s="5"/>
      <c r="IS225" s="5"/>
      <c r="IT225" s="5"/>
      <c r="IU225" s="5"/>
      <c r="IV225" s="5"/>
    </row>
    <row r="226" spans="1:256" s="7" customFormat="1">
      <c r="A226" s="74"/>
      <c r="B226" s="76"/>
      <c r="C226" s="43">
        <v>2024</v>
      </c>
      <c r="D226" s="18">
        <f t="shared" si="70"/>
        <v>7400</v>
      </c>
      <c r="E226" s="18">
        <f t="shared" si="70"/>
        <v>0</v>
      </c>
      <c r="F226" s="18">
        <f t="shared" si="70"/>
        <v>0</v>
      </c>
      <c r="G226" s="18">
        <f t="shared" si="70"/>
        <v>0</v>
      </c>
      <c r="H226" s="18">
        <f t="shared" si="70"/>
        <v>7400</v>
      </c>
      <c r="I226" s="18">
        <f t="shared" si="70"/>
        <v>0</v>
      </c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  <c r="FD226" s="5"/>
      <c r="FE226" s="5"/>
      <c r="FF226" s="5"/>
      <c r="FG226" s="5"/>
      <c r="FH226" s="5"/>
      <c r="FI226" s="5"/>
      <c r="FJ226" s="5"/>
      <c r="FK226" s="5"/>
      <c r="FL226" s="5"/>
      <c r="FM226" s="5"/>
      <c r="FN226" s="5"/>
      <c r="FO226" s="5"/>
      <c r="FP226" s="5"/>
      <c r="FQ226" s="5"/>
      <c r="FR226" s="5"/>
      <c r="FS226" s="5"/>
      <c r="FT226" s="5"/>
      <c r="FU226" s="5"/>
      <c r="FV226" s="5"/>
      <c r="FW226" s="5"/>
      <c r="FX226" s="5"/>
      <c r="FY226" s="5"/>
      <c r="FZ226" s="5"/>
      <c r="GA226" s="5"/>
      <c r="GB226" s="5"/>
      <c r="GC226" s="5"/>
      <c r="GD226" s="5"/>
      <c r="GE226" s="5"/>
      <c r="GF226" s="5"/>
      <c r="GG226" s="5"/>
      <c r="GH226" s="5"/>
      <c r="GI226" s="5"/>
      <c r="GJ226" s="5"/>
      <c r="GK226" s="5"/>
      <c r="GL226" s="5"/>
      <c r="GM226" s="5"/>
      <c r="GN226" s="5"/>
      <c r="GO226" s="5"/>
      <c r="GP226" s="5"/>
      <c r="GQ226" s="5"/>
      <c r="GR226" s="5"/>
      <c r="GS226" s="5"/>
      <c r="GT226" s="5"/>
      <c r="GU226" s="5"/>
      <c r="GV226" s="5"/>
      <c r="GW226" s="5"/>
      <c r="GX226" s="5"/>
      <c r="GY226" s="5"/>
      <c r="GZ226" s="5"/>
      <c r="HA226" s="5"/>
      <c r="HB226" s="5"/>
      <c r="HC226" s="5"/>
      <c r="HD226" s="5"/>
      <c r="HE226" s="5"/>
      <c r="HF226" s="5"/>
      <c r="HG226" s="5"/>
      <c r="HH226" s="5"/>
      <c r="HI226" s="5"/>
      <c r="HJ226" s="5"/>
      <c r="HK226" s="5"/>
      <c r="HL226" s="5"/>
      <c r="HM226" s="5"/>
      <c r="HN226" s="5"/>
      <c r="HO226" s="5"/>
      <c r="HP226" s="5"/>
      <c r="HQ226" s="5"/>
      <c r="HR226" s="5"/>
      <c r="HS226" s="5"/>
      <c r="HT226" s="5"/>
      <c r="HU226" s="5"/>
      <c r="HV226" s="5"/>
      <c r="HW226" s="5"/>
      <c r="HX226" s="5"/>
      <c r="HY226" s="5"/>
      <c r="HZ226" s="5"/>
      <c r="IA226" s="5"/>
      <c r="IB226" s="5"/>
      <c r="IC226" s="5"/>
      <c r="ID226" s="5"/>
      <c r="IE226" s="5"/>
      <c r="IF226" s="5"/>
      <c r="IG226" s="5"/>
      <c r="IH226" s="5"/>
      <c r="II226" s="5"/>
      <c r="IJ226" s="5"/>
      <c r="IK226" s="5"/>
      <c r="IL226" s="5"/>
      <c r="IM226" s="5"/>
      <c r="IN226" s="5"/>
      <c r="IO226" s="5"/>
      <c r="IP226" s="5"/>
      <c r="IQ226" s="5"/>
      <c r="IR226" s="5"/>
      <c r="IS226" s="5"/>
      <c r="IT226" s="5"/>
      <c r="IU226" s="5"/>
      <c r="IV226" s="5"/>
    </row>
    <row r="227" spans="1:256" s="7" customFormat="1">
      <c r="A227" s="74"/>
      <c r="B227" s="76"/>
      <c r="C227" s="43">
        <v>2025</v>
      </c>
      <c r="D227" s="18">
        <f t="shared" si="70"/>
        <v>7400</v>
      </c>
      <c r="E227" s="18">
        <f t="shared" si="70"/>
        <v>0</v>
      </c>
      <c r="F227" s="18">
        <f t="shared" si="70"/>
        <v>0</v>
      </c>
      <c r="G227" s="18">
        <f t="shared" si="70"/>
        <v>0</v>
      </c>
      <c r="H227" s="18">
        <f t="shared" si="70"/>
        <v>7400</v>
      </c>
      <c r="I227" s="18">
        <f t="shared" si="70"/>
        <v>0</v>
      </c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  <c r="FV227" s="5"/>
      <c r="FW227" s="5"/>
      <c r="FX227" s="5"/>
      <c r="FY227" s="5"/>
      <c r="FZ227" s="5"/>
      <c r="GA227" s="5"/>
      <c r="GB227" s="5"/>
      <c r="GC227" s="5"/>
      <c r="GD227" s="5"/>
      <c r="GE227" s="5"/>
      <c r="GF227" s="5"/>
      <c r="GG227" s="5"/>
      <c r="GH227" s="5"/>
      <c r="GI227" s="5"/>
      <c r="GJ227" s="5"/>
      <c r="GK227" s="5"/>
      <c r="GL227" s="5"/>
      <c r="GM227" s="5"/>
      <c r="GN227" s="5"/>
      <c r="GO227" s="5"/>
      <c r="GP227" s="5"/>
      <c r="GQ227" s="5"/>
      <c r="GR227" s="5"/>
      <c r="GS227" s="5"/>
      <c r="GT227" s="5"/>
      <c r="GU227" s="5"/>
      <c r="GV227" s="5"/>
      <c r="GW227" s="5"/>
      <c r="GX227" s="5"/>
      <c r="GY227" s="5"/>
      <c r="GZ227" s="5"/>
      <c r="HA227" s="5"/>
      <c r="HB227" s="5"/>
      <c r="HC227" s="5"/>
      <c r="HD227" s="5"/>
      <c r="HE227" s="5"/>
      <c r="HF227" s="5"/>
      <c r="HG227" s="5"/>
      <c r="HH227" s="5"/>
      <c r="HI227" s="5"/>
      <c r="HJ227" s="5"/>
      <c r="HK227" s="5"/>
      <c r="HL227" s="5"/>
      <c r="HM227" s="5"/>
      <c r="HN227" s="5"/>
      <c r="HO227" s="5"/>
      <c r="HP227" s="5"/>
      <c r="HQ227" s="5"/>
      <c r="HR227" s="5"/>
      <c r="HS227" s="5"/>
      <c r="HT227" s="5"/>
      <c r="HU227" s="5"/>
      <c r="HV227" s="5"/>
      <c r="HW227" s="5"/>
      <c r="HX227" s="5"/>
      <c r="HY227" s="5"/>
      <c r="HZ227" s="5"/>
      <c r="IA227" s="5"/>
      <c r="IB227" s="5"/>
      <c r="IC227" s="5"/>
      <c r="ID227" s="5"/>
      <c r="IE227" s="5"/>
      <c r="IF227" s="5"/>
      <c r="IG227" s="5"/>
      <c r="IH227" s="5"/>
      <c r="II227" s="5"/>
      <c r="IJ227" s="5"/>
      <c r="IK227" s="5"/>
      <c r="IL227" s="5"/>
      <c r="IM227" s="5"/>
      <c r="IN227" s="5"/>
      <c r="IO227" s="5"/>
      <c r="IP227" s="5"/>
      <c r="IQ227" s="5"/>
      <c r="IR227" s="5"/>
      <c r="IS227" s="5"/>
      <c r="IT227" s="5"/>
      <c r="IU227" s="5"/>
      <c r="IV227" s="5"/>
    </row>
    <row r="228" spans="1:256" s="7" customFormat="1">
      <c r="A228" s="74"/>
      <c r="B228" s="76"/>
      <c r="C228" s="43">
        <v>2026</v>
      </c>
      <c r="D228" s="18">
        <f>D234+D240</f>
        <v>7400</v>
      </c>
      <c r="E228" s="18">
        <f t="shared" si="70"/>
        <v>0</v>
      </c>
      <c r="F228" s="18">
        <f t="shared" si="70"/>
        <v>0</v>
      </c>
      <c r="G228" s="18">
        <f t="shared" si="70"/>
        <v>0</v>
      </c>
      <c r="H228" s="18">
        <f t="shared" si="70"/>
        <v>7400</v>
      </c>
      <c r="I228" s="18">
        <f t="shared" si="70"/>
        <v>0</v>
      </c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  <c r="FV228" s="5"/>
      <c r="FW228" s="5"/>
      <c r="FX228" s="5"/>
      <c r="FY228" s="5"/>
      <c r="FZ228" s="5"/>
      <c r="GA228" s="5"/>
      <c r="GB228" s="5"/>
      <c r="GC228" s="5"/>
      <c r="GD228" s="5"/>
      <c r="GE228" s="5"/>
      <c r="GF228" s="5"/>
      <c r="GG228" s="5"/>
      <c r="GH228" s="5"/>
      <c r="GI228" s="5"/>
      <c r="GJ228" s="5"/>
      <c r="GK228" s="5"/>
      <c r="GL228" s="5"/>
      <c r="GM228" s="5"/>
      <c r="GN228" s="5"/>
      <c r="GO228" s="5"/>
      <c r="GP228" s="5"/>
      <c r="GQ228" s="5"/>
      <c r="GR228" s="5"/>
      <c r="GS228" s="5"/>
      <c r="GT228" s="5"/>
      <c r="GU228" s="5"/>
      <c r="GV228" s="5"/>
      <c r="GW228" s="5"/>
      <c r="GX228" s="5"/>
      <c r="GY228" s="5"/>
      <c r="GZ228" s="5"/>
      <c r="HA228" s="5"/>
      <c r="HB228" s="5"/>
      <c r="HC228" s="5"/>
      <c r="HD228" s="5"/>
      <c r="HE228" s="5"/>
      <c r="HF228" s="5"/>
      <c r="HG228" s="5"/>
      <c r="HH228" s="5"/>
      <c r="HI228" s="5"/>
      <c r="HJ228" s="5"/>
      <c r="HK228" s="5"/>
      <c r="HL228" s="5"/>
      <c r="HM228" s="5"/>
      <c r="HN228" s="5"/>
      <c r="HO228" s="5"/>
      <c r="HP228" s="5"/>
      <c r="HQ228" s="5"/>
      <c r="HR228" s="5"/>
      <c r="HS228" s="5"/>
      <c r="HT228" s="5"/>
      <c r="HU228" s="5"/>
      <c r="HV228" s="5"/>
      <c r="HW228" s="5"/>
      <c r="HX228" s="5"/>
      <c r="HY228" s="5"/>
      <c r="HZ228" s="5"/>
      <c r="IA228" s="5"/>
      <c r="IB228" s="5"/>
      <c r="IC228" s="5"/>
      <c r="ID228" s="5"/>
      <c r="IE228" s="5"/>
      <c r="IF228" s="5"/>
      <c r="IG228" s="5"/>
      <c r="IH228" s="5"/>
      <c r="II228" s="5"/>
      <c r="IJ228" s="5"/>
      <c r="IK228" s="5"/>
      <c r="IL228" s="5"/>
      <c r="IM228" s="5"/>
      <c r="IN228" s="5"/>
      <c r="IO228" s="5"/>
      <c r="IP228" s="5"/>
      <c r="IQ228" s="5"/>
      <c r="IR228" s="5"/>
      <c r="IS228" s="5"/>
      <c r="IT228" s="5"/>
      <c r="IU228" s="5"/>
      <c r="IV228" s="5"/>
    </row>
    <row r="229" spans="1:256" s="7" customFormat="1">
      <c r="A229" s="75"/>
      <c r="B229" s="61"/>
      <c r="C229" s="43" t="s">
        <v>18</v>
      </c>
      <c r="D229" s="18">
        <f>D235+D241</f>
        <v>41475.5</v>
      </c>
      <c r="E229" s="18">
        <f t="shared" si="70"/>
        <v>0</v>
      </c>
      <c r="F229" s="18">
        <f t="shared" si="70"/>
        <v>0</v>
      </c>
      <c r="G229" s="18">
        <f t="shared" si="70"/>
        <v>628.5</v>
      </c>
      <c r="H229" s="18">
        <f>H235+H241</f>
        <v>40847</v>
      </c>
      <c r="I229" s="18">
        <f t="shared" si="70"/>
        <v>0</v>
      </c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  <c r="FV229" s="5"/>
      <c r="FW229" s="5"/>
      <c r="FX229" s="5"/>
      <c r="FY229" s="5"/>
      <c r="FZ229" s="5"/>
      <c r="GA229" s="5"/>
      <c r="GB229" s="5"/>
      <c r="GC229" s="5"/>
      <c r="GD229" s="5"/>
      <c r="GE229" s="5"/>
      <c r="GF229" s="5"/>
      <c r="GG229" s="5"/>
      <c r="GH229" s="5"/>
      <c r="GI229" s="5"/>
      <c r="GJ229" s="5"/>
      <c r="GK229" s="5"/>
      <c r="GL229" s="5"/>
      <c r="GM229" s="5"/>
      <c r="GN229" s="5"/>
      <c r="GO229" s="5"/>
      <c r="GP229" s="5"/>
      <c r="GQ229" s="5"/>
      <c r="GR229" s="5"/>
      <c r="GS229" s="5"/>
      <c r="GT229" s="5"/>
      <c r="GU229" s="5"/>
      <c r="GV229" s="5"/>
      <c r="GW229" s="5"/>
      <c r="GX229" s="5"/>
      <c r="GY229" s="5"/>
      <c r="GZ229" s="5"/>
      <c r="HA229" s="5"/>
      <c r="HB229" s="5"/>
      <c r="HC229" s="5"/>
      <c r="HD229" s="5"/>
      <c r="HE229" s="5"/>
      <c r="HF229" s="5"/>
      <c r="HG229" s="5"/>
      <c r="HH229" s="5"/>
      <c r="HI229" s="5"/>
      <c r="HJ229" s="5"/>
      <c r="HK229" s="5"/>
      <c r="HL229" s="5"/>
      <c r="HM229" s="5"/>
      <c r="HN229" s="5"/>
      <c r="HO229" s="5"/>
      <c r="HP229" s="5"/>
      <c r="HQ229" s="5"/>
      <c r="HR229" s="5"/>
      <c r="HS229" s="5"/>
      <c r="HT229" s="5"/>
      <c r="HU229" s="5"/>
      <c r="HV229" s="5"/>
      <c r="HW229" s="5"/>
      <c r="HX229" s="5"/>
      <c r="HY229" s="5"/>
      <c r="HZ229" s="5"/>
      <c r="IA229" s="5"/>
      <c r="IB229" s="5"/>
      <c r="IC229" s="5"/>
      <c r="ID229" s="5"/>
      <c r="IE229" s="5"/>
      <c r="IF229" s="5"/>
      <c r="IG229" s="5"/>
      <c r="IH229" s="5"/>
      <c r="II229" s="5"/>
      <c r="IJ229" s="5"/>
      <c r="IK229" s="5"/>
      <c r="IL229" s="5"/>
      <c r="IM229" s="5"/>
      <c r="IN229" s="5"/>
      <c r="IO229" s="5"/>
      <c r="IP229" s="5"/>
      <c r="IQ229" s="5"/>
      <c r="IR229" s="5"/>
      <c r="IS229" s="5"/>
      <c r="IT229" s="5"/>
      <c r="IU229" s="5"/>
      <c r="IV229" s="5"/>
    </row>
    <row r="230" spans="1:256" s="7" customFormat="1">
      <c r="A230" s="57" t="s">
        <v>64</v>
      </c>
      <c r="B230" s="67"/>
      <c r="C230" s="44">
        <v>2022</v>
      </c>
      <c r="D230" s="27">
        <f>SUM(E230:I230)</f>
        <v>9887.1</v>
      </c>
      <c r="E230" s="27">
        <v>0</v>
      </c>
      <c r="F230" s="27">
        <v>0</v>
      </c>
      <c r="G230" s="27">
        <v>0</v>
      </c>
      <c r="H230" s="27">
        <v>9887.1</v>
      </c>
      <c r="I230" s="27">
        <v>0</v>
      </c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  <c r="FV230" s="5"/>
      <c r="FW230" s="5"/>
      <c r="FX230" s="5"/>
      <c r="FY230" s="5"/>
      <c r="FZ230" s="5"/>
      <c r="GA230" s="5"/>
      <c r="GB230" s="5"/>
      <c r="GC230" s="5"/>
      <c r="GD230" s="5"/>
      <c r="GE230" s="5"/>
      <c r="GF230" s="5"/>
      <c r="GG230" s="5"/>
      <c r="GH230" s="5"/>
      <c r="GI230" s="5"/>
      <c r="GJ230" s="5"/>
      <c r="GK230" s="5"/>
      <c r="GL230" s="5"/>
      <c r="GM230" s="5"/>
      <c r="GN230" s="5"/>
      <c r="GO230" s="5"/>
      <c r="GP230" s="5"/>
      <c r="GQ230" s="5"/>
      <c r="GR230" s="5"/>
      <c r="GS230" s="5"/>
      <c r="GT230" s="5"/>
      <c r="GU230" s="5"/>
      <c r="GV230" s="5"/>
      <c r="GW230" s="5"/>
      <c r="GX230" s="5"/>
      <c r="GY230" s="5"/>
      <c r="GZ230" s="5"/>
      <c r="HA230" s="5"/>
      <c r="HB230" s="5"/>
      <c r="HC230" s="5"/>
      <c r="HD230" s="5"/>
      <c r="HE230" s="5"/>
      <c r="HF230" s="5"/>
      <c r="HG230" s="5"/>
      <c r="HH230" s="5"/>
      <c r="HI230" s="5"/>
      <c r="HJ230" s="5"/>
      <c r="HK230" s="5"/>
      <c r="HL230" s="5"/>
      <c r="HM230" s="5"/>
      <c r="HN230" s="5"/>
      <c r="HO230" s="5"/>
      <c r="HP230" s="5"/>
      <c r="HQ230" s="5"/>
      <c r="HR230" s="5"/>
      <c r="HS230" s="5"/>
      <c r="HT230" s="5"/>
      <c r="HU230" s="5"/>
      <c r="HV230" s="5"/>
      <c r="HW230" s="5"/>
      <c r="HX230" s="5"/>
      <c r="HY230" s="5"/>
      <c r="HZ230" s="5"/>
      <c r="IA230" s="5"/>
      <c r="IB230" s="5"/>
      <c r="IC230" s="5"/>
      <c r="ID230" s="5"/>
      <c r="IE230" s="5"/>
      <c r="IF230" s="5"/>
      <c r="IG230" s="5"/>
      <c r="IH230" s="5"/>
      <c r="II230" s="5"/>
      <c r="IJ230" s="5"/>
      <c r="IK230" s="5"/>
      <c r="IL230" s="5"/>
      <c r="IM230" s="5"/>
      <c r="IN230" s="5"/>
      <c r="IO230" s="5"/>
      <c r="IP230" s="5"/>
      <c r="IQ230" s="5"/>
      <c r="IR230" s="5"/>
      <c r="IS230" s="5"/>
      <c r="IT230" s="5"/>
      <c r="IU230" s="5"/>
      <c r="IV230" s="5"/>
    </row>
    <row r="231" spans="1:256" s="7" customFormat="1">
      <c r="A231" s="58"/>
      <c r="B231" s="67"/>
      <c r="C231" s="44">
        <v>2023</v>
      </c>
      <c r="D231" s="27">
        <f>SUM(E231:I231)</f>
        <v>8685.5</v>
      </c>
      <c r="E231" s="27">
        <v>0</v>
      </c>
      <c r="F231" s="27">
        <v>0</v>
      </c>
      <c r="G231" s="27">
        <v>0</v>
      </c>
      <c r="H231" s="27">
        <v>8685.5</v>
      </c>
      <c r="I231" s="27">
        <v>0</v>
      </c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  <c r="FV231" s="5"/>
      <c r="FW231" s="5"/>
      <c r="FX231" s="5"/>
      <c r="FY231" s="5"/>
      <c r="FZ231" s="5"/>
      <c r="GA231" s="5"/>
      <c r="GB231" s="5"/>
      <c r="GC231" s="5"/>
      <c r="GD231" s="5"/>
      <c r="GE231" s="5"/>
      <c r="GF231" s="5"/>
      <c r="GG231" s="5"/>
      <c r="GH231" s="5"/>
      <c r="GI231" s="5"/>
      <c r="GJ231" s="5"/>
      <c r="GK231" s="5"/>
      <c r="GL231" s="5"/>
      <c r="GM231" s="5"/>
      <c r="GN231" s="5"/>
      <c r="GO231" s="5"/>
      <c r="GP231" s="5"/>
      <c r="GQ231" s="5"/>
      <c r="GR231" s="5"/>
      <c r="GS231" s="5"/>
      <c r="GT231" s="5"/>
      <c r="GU231" s="5"/>
      <c r="GV231" s="5"/>
      <c r="GW231" s="5"/>
      <c r="GX231" s="5"/>
      <c r="GY231" s="5"/>
      <c r="GZ231" s="5"/>
      <c r="HA231" s="5"/>
      <c r="HB231" s="5"/>
      <c r="HC231" s="5"/>
      <c r="HD231" s="5"/>
      <c r="HE231" s="5"/>
      <c r="HF231" s="5"/>
      <c r="HG231" s="5"/>
      <c r="HH231" s="5"/>
      <c r="HI231" s="5"/>
      <c r="HJ231" s="5"/>
      <c r="HK231" s="5"/>
      <c r="HL231" s="5"/>
      <c r="HM231" s="5"/>
      <c r="HN231" s="5"/>
      <c r="HO231" s="5"/>
      <c r="HP231" s="5"/>
      <c r="HQ231" s="5"/>
      <c r="HR231" s="5"/>
      <c r="HS231" s="5"/>
      <c r="HT231" s="5"/>
      <c r="HU231" s="5"/>
      <c r="HV231" s="5"/>
      <c r="HW231" s="5"/>
      <c r="HX231" s="5"/>
      <c r="HY231" s="5"/>
      <c r="HZ231" s="5"/>
      <c r="IA231" s="5"/>
      <c r="IB231" s="5"/>
      <c r="IC231" s="5"/>
      <c r="ID231" s="5"/>
      <c r="IE231" s="5"/>
      <c r="IF231" s="5"/>
      <c r="IG231" s="5"/>
      <c r="IH231" s="5"/>
      <c r="II231" s="5"/>
      <c r="IJ231" s="5"/>
      <c r="IK231" s="5"/>
      <c r="IL231" s="5"/>
      <c r="IM231" s="5"/>
      <c r="IN231" s="5"/>
      <c r="IO231" s="5"/>
      <c r="IP231" s="5"/>
      <c r="IQ231" s="5"/>
      <c r="IR231" s="5"/>
      <c r="IS231" s="5"/>
      <c r="IT231" s="5"/>
      <c r="IU231" s="5"/>
      <c r="IV231" s="5"/>
    </row>
    <row r="232" spans="1:256" s="7" customFormat="1">
      <c r="A232" s="58"/>
      <c r="B232" s="67"/>
      <c r="C232" s="44">
        <v>2024</v>
      </c>
      <c r="D232" s="27">
        <f>SUM(E232:I232)</f>
        <v>7400</v>
      </c>
      <c r="E232" s="27">
        <v>0</v>
      </c>
      <c r="F232" s="27">
        <v>0</v>
      </c>
      <c r="G232" s="27">
        <v>0</v>
      </c>
      <c r="H232" s="27">
        <v>7400</v>
      </c>
      <c r="I232" s="27">
        <v>0</v>
      </c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  <c r="FV232" s="5"/>
      <c r="FW232" s="5"/>
      <c r="FX232" s="5"/>
      <c r="FY232" s="5"/>
      <c r="FZ232" s="5"/>
      <c r="GA232" s="5"/>
      <c r="GB232" s="5"/>
      <c r="GC232" s="5"/>
      <c r="GD232" s="5"/>
      <c r="GE232" s="5"/>
      <c r="GF232" s="5"/>
      <c r="GG232" s="5"/>
      <c r="GH232" s="5"/>
      <c r="GI232" s="5"/>
      <c r="GJ232" s="5"/>
      <c r="GK232" s="5"/>
      <c r="GL232" s="5"/>
      <c r="GM232" s="5"/>
      <c r="GN232" s="5"/>
      <c r="GO232" s="5"/>
      <c r="GP232" s="5"/>
      <c r="GQ232" s="5"/>
      <c r="GR232" s="5"/>
      <c r="GS232" s="5"/>
      <c r="GT232" s="5"/>
      <c r="GU232" s="5"/>
      <c r="GV232" s="5"/>
      <c r="GW232" s="5"/>
      <c r="GX232" s="5"/>
      <c r="GY232" s="5"/>
      <c r="GZ232" s="5"/>
      <c r="HA232" s="5"/>
      <c r="HB232" s="5"/>
      <c r="HC232" s="5"/>
      <c r="HD232" s="5"/>
      <c r="HE232" s="5"/>
      <c r="HF232" s="5"/>
      <c r="HG232" s="5"/>
      <c r="HH232" s="5"/>
      <c r="HI232" s="5"/>
      <c r="HJ232" s="5"/>
      <c r="HK232" s="5"/>
      <c r="HL232" s="5"/>
      <c r="HM232" s="5"/>
      <c r="HN232" s="5"/>
      <c r="HO232" s="5"/>
      <c r="HP232" s="5"/>
      <c r="HQ232" s="5"/>
      <c r="HR232" s="5"/>
      <c r="HS232" s="5"/>
      <c r="HT232" s="5"/>
      <c r="HU232" s="5"/>
      <c r="HV232" s="5"/>
      <c r="HW232" s="5"/>
      <c r="HX232" s="5"/>
      <c r="HY232" s="5"/>
      <c r="HZ232" s="5"/>
      <c r="IA232" s="5"/>
      <c r="IB232" s="5"/>
      <c r="IC232" s="5"/>
      <c r="ID232" s="5"/>
      <c r="IE232" s="5"/>
      <c r="IF232" s="5"/>
      <c r="IG232" s="5"/>
      <c r="IH232" s="5"/>
      <c r="II232" s="5"/>
      <c r="IJ232" s="5"/>
      <c r="IK232" s="5"/>
      <c r="IL232" s="5"/>
      <c r="IM232" s="5"/>
      <c r="IN232" s="5"/>
      <c r="IO232" s="5"/>
      <c r="IP232" s="5"/>
      <c r="IQ232" s="5"/>
      <c r="IR232" s="5"/>
      <c r="IS232" s="5"/>
      <c r="IT232" s="5"/>
      <c r="IU232" s="5"/>
      <c r="IV232" s="5"/>
    </row>
    <row r="233" spans="1:256" s="7" customFormat="1">
      <c r="A233" s="58"/>
      <c r="B233" s="67"/>
      <c r="C233" s="44">
        <v>2025</v>
      </c>
      <c r="D233" s="27">
        <f>SUM(E233:I233)</f>
        <v>7400</v>
      </c>
      <c r="E233" s="27">
        <v>0</v>
      </c>
      <c r="F233" s="27">
        <v>0</v>
      </c>
      <c r="G233" s="27">
        <v>0</v>
      </c>
      <c r="H233" s="27">
        <v>7400</v>
      </c>
      <c r="I233" s="27">
        <v>0</v>
      </c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/>
      <c r="FR233" s="5"/>
      <c r="FS233" s="5"/>
      <c r="FT233" s="5"/>
      <c r="FU233" s="5"/>
      <c r="FV233" s="5"/>
      <c r="FW233" s="5"/>
      <c r="FX233" s="5"/>
      <c r="FY233" s="5"/>
      <c r="FZ233" s="5"/>
      <c r="GA233" s="5"/>
      <c r="GB233" s="5"/>
      <c r="GC233" s="5"/>
      <c r="GD233" s="5"/>
      <c r="GE233" s="5"/>
      <c r="GF233" s="5"/>
      <c r="GG233" s="5"/>
      <c r="GH233" s="5"/>
      <c r="GI233" s="5"/>
      <c r="GJ233" s="5"/>
      <c r="GK233" s="5"/>
      <c r="GL233" s="5"/>
      <c r="GM233" s="5"/>
      <c r="GN233" s="5"/>
      <c r="GO233" s="5"/>
      <c r="GP233" s="5"/>
      <c r="GQ233" s="5"/>
      <c r="GR233" s="5"/>
      <c r="GS233" s="5"/>
      <c r="GT233" s="5"/>
      <c r="GU233" s="5"/>
      <c r="GV233" s="5"/>
      <c r="GW233" s="5"/>
      <c r="GX233" s="5"/>
      <c r="GY233" s="5"/>
      <c r="GZ233" s="5"/>
      <c r="HA233" s="5"/>
      <c r="HB233" s="5"/>
      <c r="HC233" s="5"/>
      <c r="HD233" s="5"/>
      <c r="HE233" s="5"/>
      <c r="HF233" s="5"/>
      <c r="HG233" s="5"/>
      <c r="HH233" s="5"/>
      <c r="HI233" s="5"/>
      <c r="HJ233" s="5"/>
      <c r="HK233" s="5"/>
      <c r="HL233" s="5"/>
      <c r="HM233" s="5"/>
      <c r="HN233" s="5"/>
      <c r="HO233" s="5"/>
      <c r="HP233" s="5"/>
      <c r="HQ233" s="5"/>
      <c r="HR233" s="5"/>
      <c r="HS233" s="5"/>
      <c r="HT233" s="5"/>
      <c r="HU233" s="5"/>
      <c r="HV233" s="5"/>
      <c r="HW233" s="5"/>
      <c r="HX233" s="5"/>
      <c r="HY233" s="5"/>
      <c r="HZ233" s="5"/>
      <c r="IA233" s="5"/>
      <c r="IB233" s="5"/>
      <c r="IC233" s="5"/>
      <c r="ID233" s="5"/>
      <c r="IE233" s="5"/>
      <c r="IF233" s="5"/>
      <c r="IG233" s="5"/>
      <c r="IH233" s="5"/>
      <c r="II233" s="5"/>
      <c r="IJ233" s="5"/>
      <c r="IK233" s="5"/>
      <c r="IL233" s="5"/>
      <c r="IM233" s="5"/>
      <c r="IN233" s="5"/>
      <c r="IO233" s="5"/>
      <c r="IP233" s="5"/>
      <c r="IQ233" s="5"/>
      <c r="IR233" s="5"/>
      <c r="IS233" s="5"/>
      <c r="IT233" s="5"/>
      <c r="IU233" s="5"/>
      <c r="IV233" s="5"/>
    </row>
    <row r="234" spans="1:256" s="7" customFormat="1">
      <c r="A234" s="58"/>
      <c r="B234" s="67"/>
      <c r="C234" s="44">
        <v>2026</v>
      </c>
      <c r="D234" s="27">
        <f>SUM(E234:I234)</f>
        <v>7400</v>
      </c>
      <c r="E234" s="27">
        <v>0</v>
      </c>
      <c r="F234" s="27">
        <v>0</v>
      </c>
      <c r="G234" s="27">
        <v>0</v>
      </c>
      <c r="H234" s="27">
        <v>7400</v>
      </c>
      <c r="I234" s="27">
        <v>0</v>
      </c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/>
      <c r="FN234" s="5"/>
      <c r="FO234" s="5"/>
      <c r="FP234" s="5"/>
      <c r="FQ234" s="5"/>
      <c r="FR234" s="5"/>
      <c r="FS234" s="5"/>
      <c r="FT234" s="5"/>
      <c r="FU234" s="5"/>
      <c r="FV234" s="5"/>
      <c r="FW234" s="5"/>
      <c r="FX234" s="5"/>
      <c r="FY234" s="5"/>
      <c r="FZ234" s="5"/>
      <c r="GA234" s="5"/>
      <c r="GB234" s="5"/>
      <c r="GC234" s="5"/>
      <c r="GD234" s="5"/>
      <c r="GE234" s="5"/>
      <c r="GF234" s="5"/>
      <c r="GG234" s="5"/>
      <c r="GH234" s="5"/>
      <c r="GI234" s="5"/>
      <c r="GJ234" s="5"/>
      <c r="GK234" s="5"/>
      <c r="GL234" s="5"/>
      <c r="GM234" s="5"/>
      <c r="GN234" s="5"/>
      <c r="GO234" s="5"/>
      <c r="GP234" s="5"/>
      <c r="GQ234" s="5"/>
      <c r="GR234" s="5"/>
      <c r="GS234" s="5"/>
      <c r="GT234" s="5"/>
      <c r="GU234" s="5"/>
      <c r="GV234" s="5"/>
      <c r="GW234" s="5"/>
      <c r="GX234" s="5"/>
      <c r="GY234" s="5"/>
      <c r="GZ234" s="5"/>
      <c r="HA234" s="5"/>
      <c r="HB234" s="5"/>
      <c r="HC234" s="5"/>
      <c r="HD234" s="5"/>
      <c r="HE234" s="5"/>
      <c r="HF234" s="5"/>
      <c r="HG234" s="5"/>
      <c r="HH234" s="5"/>
      <c r="HI234" s="5"/>
      <c r="HJ234" s="5"/>
      <c r="HK234" s="5"/>
      <c r="HL234" s="5"/>
      <c r="HM234" s="5"/>
      <c r="HN234" s="5"/>
      <c r="HO234" s="5"/>
      <c r="HP234" s="5"/>
      <c r="HQ234" s="5"/>
      <c r="HR234" s="5"/>
      <c r="HS234" s="5"/>
      <c r="HT234" s="5"/>
      <c r="HU234" s="5"/>
      <c r="HV234" s="5"/>
      <c r="HW234" s="5"/>
      <c r="HX234" s="5"/>
      <c r="HY234" s="5"/>
      <c r="HZ234" s="5"/>
      <c r="IA234" s="5"/>
      <c r="IB234" s="5"/>
      <c r="IC234" s="5"/>
      <c r="ID234" s="5"/>
      <c r="IE234" s="5"/>
      <c r="IF234" s="5"/>
      <c r="IG234" s="5"/>
      <c r="IH234" s="5"/>
      <c r="II234" s="5"/>
      <c r="IJ234" s="5"/>
      <c r="IK234" s="5"/>
      <c r="IL234" s="5"/>
      <c r="IM234" s="5"/>
      <c r="IN234" s="5"/>
      <c r="IO234" s="5"/>
      <c r="IP234" s="5"/>
      <c r="IQ234" s="5"/>
      <c r="IR234" s="5"/>
      <c r="IS234" s="5"/>
      <c r="IT234" s="5"/>
      <c r="IU234" s="5"/>
      <c r="IV234" s="5"/>
    </row>
    <row r="235" spans="1:256" s="7" customFormat="1">
      <c r="A235" s="59"/>
      <c r="B235" s="67"/>
      <c r="C235" s="44" t="s">
        <v>18</v>
      </c>
      <c r="D235" s="27">
        <f>SUM(D230:D234)</f>
        <v>40772.6</v>
      </c>
      <c r="E235" s="27">
        <f t="shared" ref="E235:I235" si="71">SUM(E230:E234)</f>
        <v>0</v>
      </c>
      <c r="F235" s="27">
        <f t="shared" si="71"/>
        <v>0</v>
      </c>
      <c r="G235" s="27">
        <f t="shared" si="71"/>
        <v>0</v>
      </c>
      <c r="H235" s="27">
        <f t="shared" si="71"/>
        <v>40772.6</v>
      </c>
      <c r="I235" s="27">
        <f t="shared" si="71"/>
        <v>0</v>
      </c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  <c r="FW235" s="5"/>
      <c r="FX235" s="5"/>
      <c r="FY235" s="5"/>
      <c r="FZ235" s="5"/>
      <c r="GA235" s="5"/>
      <c r="GB235" s="5"/>
      <c r="GC235" s="5"/>
      <c r="GD235" s="5"/>
      <c r="GE235" s="5"/>
      <c r="GF235" s="5"/>
      <c r="GG235" s="5"/>
      <c r="GH235" s="5"/>
      <c r="GI235" s="5"/>
      <c r="GJ235" s="5"/>
      <c r="GK235" s="5"/>
      <c r="GL235" s="5"/>
      <c r="GM235" s="5"/>
      <c r="GN235" s="5"/>
      <c r="GO235" s="5"/>
      <c r="GP235" s="5"/>
      <c r="GQ235" s="5"/>
      <c r="GR235" s="5"/>
      <c r="GS235" s="5"/>
      <c r="GT235" s="5"/>
      <c r="GU235" s="5"/>
      <c r="GV235" s="5"/>
      <c r="GW235" s="5"/>
      <c r="GX235" s="5"/>
      <c r="GY235" s="5"/>
      <c r="GZ235" s="5"/>
      <c r="HA235" s="5"/>
      <c r="HB235" s="5"/>
      <c r="HC235" s="5"/>
      <c r="HD235" s="5"/>
      <c r="HE235" s="5"/>
      <c r="HF235" s="5"/>
      <c r="HG235" s="5"/>
      <c r="HH235" s="5"/>
      <c r="HI235" s="5"/>
      <c r="HJ235" s="5"/>
      <c r="HK235" s="5"/>
      <c r="HL235" s="5"/>
      <c r="HM235" s="5"/>
      <c r="HN235" s="5"/>
      <c r="HO235" s="5"/>
      <c r="HP235" s="5"/>
      <c r="HQ235" s="5"/>
      <c r="HR235" s="5"/>
      <c r="HS235" s="5"/>
      <c r="HT235" s="5"/>
      <c r="HU235" s="5"/>
      <c r="HV235" s="5"/>
      <c r="HW235" s="5"/>
      <c r="HX235" s="5"/>
      <c r="HY235" s="5"/>
      <c r="HZ235" s="5"/>
      <c r="IA235" s="5"/>
      <c r="IB235" s="5"/>
      <c r="IC235" s="5"/>
      <c r="ID235" s="5"/>
      <c r="IE235" s="5"/>
      <c r="IF235" s="5"/>
      <c r="IG235" s="5"/>
      <c r="IH235" s="5"/>
      <c r="II235" s="5"/>
      <c r="IJ235" s="5"/>
      <c r="IK235" s="5"/>
      <c r="IL235" s="5"/>
      <c r="IM235" s="5"/>
      <c r="IN235" s="5"/>
      <c r="IO235" s="5"/>
      <c r="IP235" s="5"/>
      <c r="IQ235" s="5"/>
      <c r="IR235" s="5"/>
      <c r="IS235" s="5"/>
      <c r="IT235" s="5"/>
      <c r="IU235" s="5"/>
      <c r="IV235" s="5"/>
    </row>
    <row r="236" spans="1:256" s="7" customFormat="1">
      <c r="A236" s="57" t="s">
        <v>65</v>
      </c>
      <c r="B236" s="67"/>
      <c r="C236" s="44">
        <v>2022</v>
      </c>
      <c r="D236" s="27">
        <f>SUM(E236:I236)</f>
        <v>0</v>
      </c>
      <c r="E236" s="27">
        <v>0</v>
      </c>
      <c r="F236" s="27">
        <v>0</v>
      </c>
      <c r="G236" s="27">
        <v>0</v>
      </c>
      <c r="H236" s="27">
        <v>0</v>
      </c>
      <c r="I236" s="27">
        <v>0</v>
      </c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  <c r="FV236" s="5"/>
      <c r="FW236" s="5"/>
      <c r="FX236" s="5"/>
      <c r="FY236" s="5"/>
      <c r="FZ236" s="5"/>
      <c r="GA236" s="5"/>
      <c r="GB236" s="5"/>
      <c r="GC236" s="5"/>
      <c r="GD236" s="5"/>
      <c r="GE236" s="5"/>
      <c r="GF236" s="5"/>
      <c r="GG236" s="5"/>
      <c r="GH236" s="5"/>
      <c r="GI236" s="5"/>
      <c r="GJ236" s="5"/>
      <c r="GK236" s="5"/>
      <c r="GL236" s="5"/>
      <c r="GM236" s="5"/>
      <c r="GN236" s="5"/>
      <c r="GO236" s="5"/>
      <c r="GP236" s="5"/>
      <c r="GQ236" s="5"/>
      <c r="GR236" s="5"/>
      <c r="GS236" s="5"/>
      <c r="GT236" s="5"/>
      <c r="GU236" s="5"/>
      <c r="GV236" s="5"/>
      <c r="GW236" s="5"/>
      <c r="GX236" s="5"/>
      <c r="GY236" s="5"/>
      <c r="GZ236" s="5"/>
      <c r="HA236" s="5"/>
      <c r="HB236" s="5"/>
      <c r="HC236" s="5"/>
      <c r="HD236" s="5"/>
      <c r="HE236" s="5"/>
      <c r="HF236" s="5"/>
      <c r="HG236" s="5"/>
      <c r="HH236" s="5"/>
      <c r="HI236" s="5"/>
      <c r="HJ236" s="5"/>
      <c r="HK236" s="5"/>
      <c r="HL236" s="5"/>
      <c r="HM236" s="5"/>
      <c r="HN236" s="5"/>
      <c r="HO236" s="5"/>
      <c r="HP236" s="5"/>
      <c r="HQ236" s="5"/>
      <c r="HR236" s="5"/>
      <c r="HS236" s="5"/>
      <c r="HT236" s="5"/>
      <c r="HU236" s="5"/>
      <c r="HV236" s="5"/>
      <c r="HW236" s="5"/>
      <c r="HX236" s="5"/>
      <c r="HY236" s="5"/>
      <c r="HZ236" s="5"/>
      <c r="IA236" s="5"/>
      <c r="IB236" s="5"/>
      <c r="IC236" s="5"/>
      <c r="ID236" s="5"/>
      <c r="IE236" s="5"/>
      <c r="IF236" s="5"/>
      <c r="IG236" s="5"/>
      <c r="IH236" s="5"/>
      <c r="II236" s="5"/>
      <c r="IJ236" s="5"/>
      <c r="IK236" s="5"/>
      <c r="IL236" s="5"/>
      <c r="IM236" s="5"/>
      <c r="IN236" s="5"/>
      <c r="IO236" s="5"/>
      <c r="IP236" s="5"/>
      <c r="IQ236" s="5"/>
      <c r="IR236" s="5"/>
      <c r="IS236" s="5"/>
      <c r="IT236" s="5"/>
      <c r="IU236" s="5"/>
      <c r="IV236" s="5"/>
    </row>
    <row r="237" spans="1:256" s="7" customFormat="1">
      <c r="A237" s="58"/>
      <c r="B237" s="67"/>
      <c r="C237" s="44">
        <v>2023</v>
      </c>
      <c r="D237" s="27">
        <f>SUM(E237:I237)</f>
        <v>702.9</v>
      </c>
      <c r="E237" s="27">
        <v>0</v>
      </c>
      <c r="F237" s="27">
        <v>0</v>
      </c>
      <c r="G237" s="27">
        <v>628.5</v>
      </c>
      <c r="H237" s="27">
        <v>74.400000000000006</v>
      </c>
      <c r="I237" s="27">
        <v>0</v>
      </c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  <c r="FV237" s="5"/>
      <c r="FW237" s="5"/>
      <c r="FX237" s="5"/>
      <c r="FY237" s="5"/>
      <c r="FZ237" s="5"/>
      <c r="GA237" s="5"/>
      <c r="GB237" s="5"/>
      <c r="GC237" s="5"/>
      <c r="GD237" s="5"/>
      <c r="GE237" s="5"/>
      <c r="GF237" s="5"/>
      <c r="GG237" s="5"/>
      <c r="GH237" s="5"/>
      <c r="GI237" s="5"/>
      <c r="GJ237" s="5"/>
      <c r="GK237" s="5"/>
      <c r="GL237" s="5"/>
      <c r="GM237" s="5"/>
      <c r="GN237" s="5"/>
      <c r="GO237" s="5"/>
      <c r="GP237" s="5"/>
      <c r="GQ237" s="5"/>
      <c r="GR237" s="5"/>
      <c r="GS237" s="5"/>
      <c r="GT237" s="5"/>
      <c r="GU237" s="5"/>
      <c r="GV237" s="5"/>
      <c r="GW237" s="5"/>
      <c r="GX237" s="5"/>
      <c r="GY237" s="5"/>
      <c r="GZ237" s="5"/>
      <c r="HA237" s="5"/>
      <c r="HB237" s="5"/>
      <c r="HC237" s="5"/>
      <c r="HD237" s="5"/>
      <c r="HE237" s="5"/>
      <c r="HF237" s="5"/>
      <c r="HG237" s="5"/>
      <c r="HH237" s="5"/>
      <c r="HI237" s="5"/>
      <c r="HJ237" s="5"/>
      <c r="HK237" s="5"/>
      <c r="HL237" s="5"/>
      <c r="HM237" s="5"/>
      <c r="HN237" s="5"/>
      <c r="HO237" s="5"/>
      <c r="HP237" s="5"/>
      <c r="HQ237" s="5"/>
      <c r="HR237" s="5"/>
      <c r="HS237" s="5"/>
      <c r="HT237" s="5"/>
      <c r="HU237" s="5"/>
      <c r="HV237" s="5"/>
      <c r="HW237" s="5"/>
      <c r="HX237" s="5"/>
      <c r="HY237" s="5"/>
      <c r="HZ237" s="5"/>
      <c r="IA237" s="5"/>
      <c r="IB237" s="5"/>
      <c r="IC237" s="5"/>
      <c r="ID237" s="5"/>
      <c r="IE237" s="5"/>
      <c r="IF237" s="5"/>
      <c r="IG237" s="5"/>
      <c r="IH237" s="5"/>
      <c r="II237" s="5"/>
      <c r="IJ237" s="5"/>
      <c r="IK237" s="5"/>
      <c r="IL237" s="5"/>
      <c r="IM237" s="5"/>
      <c r="IN237" s="5"/>
      <c r="IO237" s="5"/>
      <c r="IP237" s="5"/>
      <c r="IQ237" s="5"/>
      <c r="IR237" s="5"/>
      <c r="IS237" s="5"/>
      <c r="IT237" s="5"/>
      <c r="IU237" s="5"/>
      <c r="IV237" s="5"/>
    </row>
    <row r="238" spans="1:256" s="7" customFormat="1">
      <c r="A238" s="58"/>
      <c r="B238" s="67"/>
      <c r="C238" s="44">
        <v>2024</v>
      </c>
      <c r="D238" s="27">
        <f>SUM(E238:I238)</f>
        <v>0</v>
      </c>
      <c r="E238" s="27">
        <v>0</v>
      </c>
      <c r="F238" s="27">
        <v>0</v>
      </c>
      <c r="G238" s="27">
        <v>0</v>
      </c>
      <c r="H238" s="27">
        <v>0</v>
      </c>
      <c r="I238" s="27">
        <v>0</v>
      </c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  <c r="FV238" s="5"/>
      <c r="FW238" s="5"/>
      <c r="FX238" s="5"/>
      <c r="FY238" s="5"/>
      <c r="FZ238" s="5"/>
      <c r="GA238" s="5"/>
      <c r="GB238" s="5"/>
      <c r="GC238" s="5"/>
      <c r="GD238" s="5"/>
      <c r="GE238" s="5"/>
      <c r="GF238" s="5"/>
      <c r="GG238" s="5"/>
      <c r="GH238" s="5"/>
      <c r="GI238" s="5"/>
      <c r="GJ238" s="5"/>
      <c r="GK238" s="5"/>
      <c r="GL238" s="5"/>
      <c r="GM238" s="5"/>
      <c r="GN238" s="5"/>
      <c r="GO238" s="5"/>
      <c r="GP238" s="5"/>
      <c r="GQ238" s="5"/>
      <c r="GR238" s="5"/>
      <c r="GS238" s="5"/>
      <c r="GT238" s="5"/>
      <c r="GU238" s="5"/>
      <c r="GV238" s="5"/>
      <c r="GW238" s="5"/>
      <c r="GX238" s="5"/>
      <c r="GY238" s="5"/>
      <c r="GZ238" s="5"/>
      <c r="HA238" s="5"/>
      <c r="HB238" s="5"/>
      <c r="HC238" s="5"/>
      <c r="HD238" s="5"/>
      <c r="HE238" s="5"/>
      <c r="HF238" s="5"/>
      <c r="HG238" s="5"/>
      <c r="HH238" s="5"/>
      <c r="HI238" s="5"/>
      <c r="HJ238" s="5"/>
      <c r="HK238" s="5"/>
      <c r="HL238" s="5"/>
      <c r="HM238" s="5"/>
      <c r="HN238" s="5"/>
      <c r="HO238" s="5"/>
      <c r="HP238" s="5"/>
      <c r="HQ238" s="5"/>
      <c r="HR238" s="5"/>
      <c r="HS238" s="5"/>
      <c r="HT238" s="5"/>
      <c r="HU238" s="5"/>
      <c r="HV238" s="5"/>
      <c r="HW238" s="5"/>
      <c r="HX238" s="5"/>
      <c r="HY238" s="5"/>
      <c r="HZ238" s="5"/>
      <c r="IA238" s="5"/>
      <c r="IB238" s="5"/>
      <c r="IC238" s="5"/>
      <c r="ID238" s="5"/>
      <c r="IE238" s="5"/>
      <c r="IF238" s="5"/>
      <c r="IG238" s="5"/>
      <c r="IH238" s="5"/>
      <c r="II238" s="5"/>
      <c r="IJ238" s="5"/>
      <c r="IK238" s="5"/>
      <c r="IL238" s="5"/>
      <c r="IM238" s="5"/>
      <c r="IN238" s="5"/>
      <c r="IO238" s="5"/>
      <c r="IP238" s="5"/>
      <c r="IQ238" s="5"/>
      <c r="IR238" s="5"/>
      <c r="IS238" s="5"/>
      <c r="IT238" s="5"/>
      <c r="IU238" s="5"/>
      <c r="IV238" s="5"/>
    </row>
    <row r="239" spans="1:256" s="7" customFormat="1">
      <c r="A239" s="58"/>
      <c r="B239" s="67"/>
      <c r="C239" s="44">
        <v>2025</v>
      </c>
      <c r="D239" s="27">
        <f>SUM(E239:I239)</f>
        <v>0</v>
      </c>
      <c r="E239" s="27">
        <v>0</v>
      </c>
      <c r="F239" s="27">
        <v>0</v>
      </c>
      <c r="G239" s="27">
        <v>0</v>
      </c>
      <c r="H239" s="27">
        <v>0</v>
      </c>
      <c r="I239" s="27">
        <v>0</v>
      </c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  <c r="FV239" s="5"/>
      <c r="FW239" s="5"/>
      <c r="FX239" s="5"/>
      <c r="FY239" s="5"/>
      <c r="FZ239" s="5"/>
      <c r="GA239" s="5"/>
      <c r="GB239" s="5"/>
      <c r="GC239" s="5"/>
      <c r="GD239" s="5"/>
      <c r="GE239" s="5"/>
      <c r="GF239" s="5"/>
      <c r="GG239" s="5"/>
      <c r="GH239" s="5"/>
      <c r="GI239" s="5"/>
      <c r="GJ239" s="5"/>
      <c r="GK239" s="5"/>
      <c r="GL239" s="5"/>
      <c r="GM239" s="5"/>
      <c r="GN239" s="5"/>
      <c r="GO239" s="5"/>
      <c r="GP239" s="5"/>
      <c r="GQ239" s="5"/>
      <c r="GR239" s="5"/>
      <c r="GS239" s="5"/>
      <c r="GT239" s="5"/>
      <c r="GU239" s="5"/>
      <c r="GV239" s="5"/>
      <c r="GW239" s="5"/>
      <c r="GX239" s="5"/>
      <c r="GY239" s="5"/>
      <c r="GZ239" s="5"/>
      <c r="HA239" s="5"/>
      <c r="HB239" s="5"/>
      <c r="HC239" s="5"/>
      <c r="HD239" s="5"/>
      <c r="HE239" s="5"/>
      <c r="HF239" s="5"/>
      <c r="HG239" s="5"/>
      <c r="HH239" s="5"/>
      <c r="HI239" s="5"/>
      <c r="HJ239" s="5"/>
      <c r="HK239" s="5"/>
      <c r="HL239" s="5"/>
      <c r="HM239" s="5"/>
      <c r="HN239" s="5"/>
      <c r="HO239" s="5"/>
      <c r="HP239" s="5"/>
      <c r="HQ239" s="5"/>
      <c r="HR239" s="5"/>
      <c r="HS239" s="5"/>
      <c r="HT239" s="5"/>
      <c r="HU239" s="5"/>
      <c r="HV239" s="5"/>
      <c r="HW239" s="5"/>
      <c r="HX239" s="5"/>
      <c r="HY239" s="5"/>
      <c r="HZ239" s="5"/>
      <c r="IA239" s="5"/>
      <c r="IB239" s="5"/>
      <c r="IC239" s="5"/>
      <c r="ID239" s="5"/>
      <c r="IE239" s="5"/>
      <c r="IF239" s="5"/>
      <c r="IG239" s="5"/>
      <c r="IH239" s="5"/>
      <c r="II239" s="5"/>
      <c r="IJ239" s="5"/>
      <c r="IK239" s="5"/>
      <c r="IL239" s="5"/>
      <c r="IM239" s="5"/>
      <c r="IN239" s="5"/>
      <c r="IO239" s="5"/>
      <c r="IP239" s="5"/>
      <c r="IQ239" s="5"/>
      <c r="IR239" s="5"/>
      <c r="IS239" s="5"/>
      <c r="IT239" s="5"/>
      <c r="IU239" s="5"/>
      <c r="IV239" s="5"/>
    </row>
    <row r="240" spans="1:256" s="7" customFormat="1">
      <c r="A240" s="58"/>
      <c r="B240" s="67"/>
      <c r="C240" s="44">
        <v>2026</v>
      </c>
      <c r="D240" s="27">
        <f>SUM(E240:I240)</f>
        <v>0</v>
      </c>
      <c r="E240" s="27">
        <v>0</v>
      </c>
      <c r="F240" s="27">
        <v>0</v>
      </c>
      <c r="G240" s="27">
        <v>0</v>
      </c>
      <c r="H240" s="27">
        <v>0</v>
      </c>
      <c r="I240" s="27">
        <v>0</v>
      </c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  <c r="FV240" s="5"/>
      <c r="FW240" s="5"/>
      <c r="FX240" s="5"/>
      <c r="FY240" s="5"/>
      <c r="FZ240" s="5"/>
      <c r="GA240" s="5"/>
      <c r="GB240" s="5"/>
      <c r="GC240" s="5"/>
      <c r="GD240" s="5"/>
      <c r="GE240" s="5"/>
      <c r="GF240" s="5"/>
      <c r="GG240" s="5"/>
      <c r="GH240" s="5"/>
      <c r="GI240" s="5"/>
      <c r="GJ240" s="5"/>
      <c r="GK240" s="5"/>
      <c r="GL240" s="5"/>
      <c r="GM240" s="5"/>
      <c r="GN240" s="5"/>
      <c r="GO240" s="5"/>
      <c r="GP240" s="5"/>
      <c r="GQ240" s="5"/>
      <c r="GR240" s="5"/>
      <c r="GS240" s="5"/>
      <c r="GT240" s="5"/>
      <c r="GU240" s="5"/>
      <c r="GV240" s="5"/>
      <c r="GW240" s="5"/>
      <c r="GX240" s="5"/>
      <c r="GY240" s="5"/>
      <c r="GZ240" s="5"/>
      <c r="HA240" s="5"/>
      <c r="HB240" s="5"/>
      <c r="HC240" s="5"/>
      <c r="HD240" s="5"/>
      <c r="HE240" s="5"/>
      <c r="HF240" s="5"/>
      <c r="HG240" s="5"/>
      <c r="HH240" s="5"/>
      <c r="HI240" s="5"/>
      <c r="HJ240" s="5"/>
      <c r="HK240" s="5"/>
      <c r="HL240" s="5"/>
      <c r="HM240" s="5"/>
      <c r="HN240" s="5"/>
      <c r="HO240" s="5"/>
      <c r="HP240" s="5"/>
      <c r="HQ240" s="5"/>
      <c r="HR240" s="5"/>
      <c r="HS240" s="5"/>
      <c r="HT240" s="5"/>
      <c r="HU240" s="5"/>
      <c r="HV240" s="5"/>
      <c r="HW240" s="5"/>
      <c r="HX240" s="5"/>
      <c r="HY240" s="5"/>
      <c r="HZ240" s="5"/>
      <c r="IA240" s="5"/>
      <c r="IB240" s="5"/>
      <c r="IC240" s="5"/>
      <c r="ID240" s="5"/>
      <c r="IE240" s="5"/>
      <c r="IF240" s="5"/>
      <c r="IG240" s="5"/>
      <c r="IH240" s="5"/>
      <c r="II240" s="5"/>
      <c r="IJ240" s="5"/>
      <c r="IK240" s="5"/>
      <c r="IL240" s="5"/>
      <c r="IM240" s="5"/>
      <c r="IN240" s="5"/>
      <c r="IO240" s="5"/>
      <c r="IP240" s="5"/>
      <c r="IQ240" s="5"/>
      <c r="IR240" s="5"/>
      <c r="IS240" s="5"/>
      <c r="IT240" s="5"/>
      <c r="IU240" s="5"/>
      <c r="IV240" s="5"/>
    </row>
    <row r="241" spans="1:256" s="7" customFormat="1">
      <c r="A241" s="59"/>
      <c r="B241" s="67"/>
      <c r="C241" s="44" t="s">
        <v>18</v>
      </c>
      <c r="D241" s="27">
        <f>SUM(D236:D240)</f>
        <v>702.9</v>
      </c>
      <c r="E241" s="27">
        <f t="shared" ref="E241:I241" si="72">SUM(E236:E240)</f>
        <v>0</v>
      </c>
      <c r="F241" s="27">
        <f t="shared" si="72"/>
        <v>0</v>
      </c>
      <c r="G241" s="27">
        <f t="shared" si="72"/>
        <v>628.5</v>
      </c>
      <c r="H241" s="27">
        <f t="shared" si="72"/>
        <v>74.400000000000006</v>
      </c>
      <c r="I241" s="27">
        <f t="shared" si="72"/>
        <v>0</v>
      </c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  <c r="FW241" s="5"/>
      <c r="FX241" s="5"/>
      <c r="FY241" s="5"/>
      <c r="FZ241" s="5"/>
      <c r="GA241" s="5"/>
      <c r="GB241" s="5"/>
      <c r="GC241" s="5"/>
      <c r="GD241" s="5"/>
      <c r="GE241" s="5"/>
      <c r="GF241" s="5"/>
      <c r="GG241" s="5"/>
      <c r="GH241" s="5"/>
      <c r="GI241" s="5"/>
      <c r="GJ241" s="5"/>
      <c r="GK241" s="5"/>
      <c r="GL241" s="5"/>
      <c r="GM241" s="5"/>
      <c r="GN241" s="5"/>
      <c r="GO241" s="5"/>
      <c r="GP241" s="5"/>
      <c r="GQ241" s="5"/>
      <c r="GR241" s="5"/>
      <c r="GS241" s="5"/>
      <c r="GT241" s="5"/>
      <c r="GU241" s="5"/>
      <c r="GV241" s="5"/>
      <c r="GW241" s="5"/>
      <c r="GX241" s="5"/>
      <c r="GY241" s="5"/>
      <c r="GZ241" s="5"/>
      <c r="HA241" s="5"/>
      <c r="HB241" s="5"/>
      <c r="HC241" s="5"/>
      <c r="HD241" s="5"/>
      <c r="HE241" s="5"/>
      <c r="HF241" s="5"/>
      <c r="HG241" s="5"/>
      <c r="HH241" s="5"/>
      <c r="HI241" s="5"/>
      <c r="HJ241" s="5"/>
      <c r="HK241" s="5"/>
      <c r="HL241" s="5"/>
      <c r="HM241" s="5"/>
      <c r="HN241" s="5"/>
      <c r="HO241" s="5"/>
      <c r="HP241" s="5"/>
      <c r="HQ241" s="5"/>
      <c r="HR241" s="5"/>
      <c r="HS241" s="5"/>
      <c r="HT241" s="5"/>
      <c r="HU241" s="5"/>
      <c r="HV241" s="5"/>
      <c r="HW241" s="5"/>
      <c r="HX241" s="5"/>
      <c r="HY241" s="5"/>
      <c r="HZ241" s="5"/>
      <c r="IA241" s="5"/>
      <c r="IB241" s="5"/>
      <c r="IC241" s="5"/>
      <c r="ID241" s="5"/>
      <c r="IE241" s="5"/>
      <c r="IF241" s="5"/>
      <c r="IG241" s="5"/>
      <c r="IH241" s="5"/>
      <c r="II241" s="5"/>
      <c r="IJ241" s="5"/>
      <c r="IK241" s="5"/>
      <c r="IL241" s="5"/>
      <c r="IM241" s="5"/>
      <c r="IN241" s="5"/>
      <c r="IO241" s="5"/>
      <c r="IP241" s="5"/>
      <c r="IQ241" s="5"/>
      <c r="IR241" s="5"/>
      <c r="IS241" s="5"/>
      <c r="IT241" s="5"/>
      <c r="IU241" s="5"/>
      <c r="IV241" s="5"/>
    </row>
    <row r="242" spans="1:256" s="7" customFormat="1">
      <c r="A242" s="46" t="s">
        <v>66</v>
      </c>
      <c r="B242" s="37"/>
      <c r="C242" s="30"/>
      <c r="D242" s="31"/>
      <c r="E242" s="32"/>
      <c r="F242" s="32"/>
      <c r="G242" s="32"/>
      <c r="H242" s="32"/>
      <c r="I242" s="33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  <c r="FW242" s="5"/>
      <c r="FX242" s="5"/>
      <c r="FY242" s="5"/>
      <c r="FZ242" s="5"/>
      <c r="GA242" s="5"/>
      <c r="GB242" s="5"/>
      <c r="GC242" s="5"/>
      <c r="GD242" s="5"/>
      <c r="GE242" s="5"/>
      <c r="GF242" s="5"/>
      <c r="GG242" s="5"/>
      <c r="GH242" s="5"/>
      <c r="GI242" s="5"/>
      <c r="GJ242" s="5"/>
      <c r="GK242" s="5"/>
      <c r="GL242" s="5"/>
      <c r="GM242" s="5"/>
      <c r="GN242" s="5"/>
      <c r="GO242" s="5"/>
      <c r="GP242" s="5"/>
      <c r="GQ242" s="5"/>
      <c r="GR242" s="5"/>
      <c r="GS242" s="5"/>
      <c r="GT242" s="5"/>
      <c r="GU242" s="5"/>
      <c r="GV242" s="5"/>
      <c r="GW242" s="5"/>
      <c r="GX242" s="5"/>
      <c r="GY242" s="5"/>
      <c r="GZ242" s="5"/>
      <c r="HA242" s="5"/>
      <c r="HB242" s="5"/>
      <c r="HC242" s="5"/>
      <c r="HD242" s="5"/>
      <c r="HE242" s="5"/>
      <c r="HF242" s="5"/>
      <c r="HG242" s="5"/>
      <c r="HH242" s="5"/>
      <c r="HI242" s="5"/>
      <c r="HJ242" s="5"/>
      <c r="HK242" s="5"/>
      <c r="HL242" s="5"/>
      <c r="HM242" s="5"/>
      <c r="HN242" s="5"/>
      <c r="HO242" s="5"/>
      <c r="HP242" s="5"/>
      <c r="HQ242" s="5"/>
      <c r="HR242" s="5"/>
      <c r="HS242" s="5"/>
      <c r="HT242" s="5"/>
      <c r="HU242" s="5"/>
      <c r="HV242" s="5"/>
      <c r="HW242" s="5"/>
      <c r="HX242" s="5"/>
      <c r="HY242" s="5"/>
      <c r="HZ242" s="5"/>
      <c r="IA242" s="5"/>
      <c r="IB242" s="5"/>
      <c r="IC242" s="5"/>
      <c r="ID242" s="5"/>
      <c r="IE242" s="5"/>
      <c r="IF242" s="5"/>
      <c r="IG242" s="5"/>
      <c r="IH242" s="5"/>
      <c r="II242" s="5"/>
      <c r="IJ242" s="5"/>
      <c r="IK242" s="5"/>
      <c r="IL242" s="5"/>
      <c r="IM242" s="5"/>
      <c r="IN242" s="5"/>
      <c r="IO242" s="5"/>
      <c r="IP242" s="5"/>
      <c r="IQ242" s="5"/>
      <c r="IR242" s="5"/>
      <c r="IS242" s="5"/>
      <c r="IT242" s="5"/>
      <c r="IU242" s="5"/>
      <c r="IV242" s="5"/>
    </row>
    <row r="243" spans="1:256" s="7" customFormat="1">
      <c r="A243" s="48" t="s">
        <v>18</v>
      </c>
      <c r="B243" s="47"/>
      <c r="C243" s="43">
        <v>2022</v>
      </c>
      <c r="D243" s="29">
        <f t="shared" ref="D243:I248" si="73">D249</f>
        <v>175.5</v>
      </c>
      <c r="E243" s="29">
        <f t="shared" si="73"/>
        <v>0</v>
      </c>
      <c r="F243" s="29">
        <f t="shared" si="73"/>
        <v>0</v>
      </c>
      <c r="G243" s="29">
        <f t="shared" si="73"/>
        <v>0</v>
      </c>
      <c r="H243" s="29">
        <f t="shared" si="73"/>
        <v>175.5</v>
      </c>
      <c r="I243" s="29">
        <f t="shared" si="73"/>
        <v>0</v>
      </c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  <c r="FW243" s="5"/>
      <c r="FX243" s="5"/>
      <c r="FY243" s="5"/>
      <c r="FZ243" s="5"/>
      <c r="GA243" s="5"/>
      <c r="GB243" s="5"/>
      <c r="GC243" s="5"/>
      <c r="GD243" s="5"/>
      <c r="GE243" s="5"/>
      <c r="GF243" s="5"/>
      <c r="GG243" s="5"/>
      <c r="GH243" s="5"/>
      <c r="GI243" s="5"/>
      <c r="GJ243" s="5"/>
      <c r="GK243" s="5"/>
      <c r="GL243" s="5"/>
      <c r="GM243" s="5"/>
      <c r="GN243" s="5"/>
      <c r="GO243" s="5"/>
      <c r="GP243" s="5"/>
      <c r="GQ243" s="5"/>
      <c r="GR243" s="5"/>
      <c r="GS243" s="5"/>
      <c r="GT243" s="5"/>
      <c r="GU243" s="5"/>
      <c r="GV243" s="5"/>
      <c r="GW243" s="5"/>
      <c r="GX243" s="5"/>
      <c r="GY243" s="5"/>
      <c r="GZ243" s="5"/>
      <c r="HA243" s="5"/>
      <c r="HB243" s="5"/>
      <c r="HC243" s="5"/>
      <c r="HD243" s="5"/>
      <c r="HE243" s="5"/>
      <c r="HF243" s="5"/>
      <c r="HG243" s="5"/>
      <c r="HH243" s="5"/>
      <c r="HI243" s="5"/>
      <c r="HJ243" s="5"/>
      <c r="HK243" s="5"/>
      <c r="HL243" s="5"/>
      <c r="HM243" s="5"/>
      <c r="HN243" s="5"/>
      <c r="HO243" s="5"/>
      <c r="HP243" s="5"/>
      <c r="HQ243" s="5"/>
      <c r="HR243" s="5"/>
      <c r="HS243" s="5"/>
      <c r="HT243" s="5"/>
      <c r="HU243" s="5"/>
      <c r="HV243" s="5"/>
      <c r="HW243" s="5"/>
      <c r="HX243" s="5"/>
      <c r="HY243" s="5"/>
      <c r="HZ243" s="5"/>
      <c r="IA243" s="5"/>
      <c r="IB243" s="5"/>
      <c r="IC243" s="5"/>
      <c r="ID243" s="5"/>
      <c r="IE243" s="5"/>
      <c r="IF243" s="5"/>
      <c r="IG243" s="5"/>
      <c r="IH243" s="5"/>
      <c r="II243" s="5"/>
      <c r="IJ243" s="5"/>
      <c r="IK243" s="5"/>
      <c r="IL243" s="5"/>
      <c r="IM243" s="5"/>
      <c r="IN243" s="5"/>
      <c r="IO243" s="5"/>
      <c r="IP243" s="5"/>
      <c r="IQ243" s="5"/>
      <c r="IR243" s="5"/>
      <c r="IS243" s="5"/>
      <c r="IT243" s="5"/>
      <c r="IU243" s="5"/>
      <c r="IV243" s="5"/>
    </row>
    <row r="244" spans="1:256" s="7" customFormat="1">
      <c r="A244" s="48"/>
      <c r="B244" s="47"/>
      <c r="C244" s="43">
        <v>2023</v>
      </c>
      <c r="D244" s="29">
        <f t="shared" si="73"/>
        <v>167</v>
      </c>
      <c r="E244" s="29">
        <f t="shared" si="73"/>
        <v>0</v>
      </c>
      <c r="F244" s="29">
        <f t="shared" si="73"/>
        <v>0</v>
      </c>
      <c r="G244" s="29">
        <f t="shared" si="73"/>
        <v>0</v>
      </c>
      <c r="H244" s="29">
        <f t="shared" si="73"/>
        <v>167</v>
      </c>
      <c r="I244" s="29">
        <f t="shared" si="73"/>
        <v>0</v>
      </c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  <c r="FW244" s="5"/>
      <c r="FX244" s="5"/>
      <c r="FY244" s="5"/>
      <c r="FZ244" s="5"/>
      <c r="GA244" s="5"/>
      <c r="GB244" s="5"/>
      <c r="GC244" s="5"/>
      <c r="GD244" s="5"/>
      <c r="GE244" s="5"/>
      <c r="GF244" s="5"/>
      <c r="GG244" s="5"/>
      <c r="GH244" s="5"/>
      <c r="GI244" s="5"/>
      <c r="GJ244" s="5"/>
      <c r="GK244" s="5"/>
      <c r="GL244" s="5"/>
      <c r="GM244" s="5"/>
      <c r="GN244" s="5"/>
      <c r="GO244" s="5"/>
      <c r="GP244" s="5"/>
      <c r="GQ244" s="5"/>
      <c r="GR244" s="5"/>
      <c r="GS244" s="5"/>
      <c r="GT244" s="5"/>
      <c r="GU244" s="5"/>
      <c r="GV244" s="5"/>
      <c r="GW244" s="5"/>
      <c r="GX244" s="5"/>
      <c r="GY244" s="5"/>
      <c r="GZ244" s="5"/>
      <c r="HA244" s="5"/>
      <c r="HB244" s="5"/>
      <c r="HC244" s="5"/>
      <c r="HD244" s="5"/>
      <c r="HE244" s="5"/>
      <c r="HF244" s="5"/>
      <c r="HG244" s="5"/>
      <c r="HH244" s="5"/>
      <c r="HI244" s="5"/>
      <c r="HJ244" s="5"/>
      <c r="HK244" s="5"/>
      <c r="HL244" s="5"/>
      <c r="HM244" s="5"/>
      <c r="HN244" s="5"/>
      <c r="HO244" s="5"/>
      <c r="HP244" s="5"/>
      <c r="HQ244" s="5"/>
      <c r="HR244" s="5"/>
      <c r="HS244" s="5"/>
      <c r="HT244" s="5"/>
      <c r="HU244" s="5"/>
      <c r="HV244" s="5"/>
      <c r="HW244" s="5"/>
      <c r="HX244" s="5"/>
      <c r="HY244" s="5"/>
      <c r="HZ244" s="5"/>
      <c r="IA244" s="5"/>
      <c r="IB244" s="5"/>
      <c r="IC244" s="5"/>
      <c r="ID244" s="5"/>
      <c r="IE244" s="5"/>
      <c r="IF244" s="5"/>
      <c r="IG244" s="5"/>
      <c r="IH244" s="5"/>
      <c r="II244" s="5"/>
      <c r="IJ244" s="5"/>
      <c r="IK244" s="5"/>
      <c r="IL244" s="5"/>
      <c r="IM244" s="5"/>
      <c r="IN244" s="5"/>
      <c r="IO244" s="5"/>
      <c r="IP244" s="5"/>
      <c r="IQ244" s="5"/>
      <c r="IR244" s="5"/>
      <c r="IS244" s="5"/>
      <c r="IT244" s="5"/>
      <c r="IU244" s="5"/>
      <c r="IV244" s="5"/>
    </row>
    <row r="245" spans="1:256" s="7" customFormat="1">
      <c r="A245" s="48"/>
      <c r="B245" s="47"/>
      <c r="C245" s="43">
        <v>2024</v>
      </c>
      <c r="D245" s="29">
        <f t="shared" si="73"/>
        <v>243.3</v>
      </c>
      <c r="E245" s="29">
        <f t="shared" si="73"/>
        <v>0</v>
      </c>
      <c r="F245" s="29">
        <f t="shared" si="73"/>
        <v>0</v>
      </c>
      <c r="G245" s="29">
        <f t="shared" si="73"/>
        <v>0</v>
      </c>
      <c r="H245" s="29">
        <f t="shared" si="73"/>
        <v>243.3</v>
      </c>
      <c r="I245" s="29">
        <f t="shared" si="73"/>
        <v>0</v>
      </c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  <c r="FW245" s="5"/>
      <c r="FX245" s="5"/>
      <c r="FY245" s="5"/>
      <c r="FZ245" s="5"/>
      <c r="GA245" s="5"/>
      <c r="GB245" s="5"/>
      <c r="GC245" s="5"/>
      <c r="GD245" s="5"/>
      <c r="GE245" s="5"/>
      <c r="GF245" s="5"/>
      <c r="GG245" s="5"/>
      <c r="GH245" s="5"/>
      <c r="GI245" s="5"/>
      <c r="GJ245" s="5"/>
      <c r="GK245" s="5"/>
      <c r="GL245" s="5"/>
      <c r="GM245" s="5"/>
      <c r="GN245" s="5"/>
      <c r="GO245" s="5"/>
      <c r="GP245" s="5"/>
      <c r="GQ245" s="5"/>
      <c r="GR245" s="5"/>
      <c r="GS245" s="5"/>
      <c r="GT245" s="5"/>
      <c r="GU245" s="5"/>
      <c r="GV245" s="5"/>
      <c r="GW245" s="5"/>
      <c r="GX245" s="5"/>
      <c r="GY245" s="5"/>
      <c r="GZ245" s="5"/>
      <c r="HA245" s="5"/>
      <c r="HB245" s="5"/>
      <c r="HC245" s="5"/>
      <c r="HD245" s="5"/>
      <c r="HE245" s="5"/>
      <c r="HF245" s="5"/>
      <c r="HG245" s="5"/>
      <c r="HH245" s="5"/>
      <c r="HI245" s="5"/>
      <c r="HJ245" s="5"/>
      <c r="HK245" s="5"/>
      <c r="HL245" s="5"/>
      <c r="HM245" s="5"/>
      <c r="HN245" s="5"/>
      <c r="HO245" s="5"/>
      <c r="HP245" s="5"/>
      <c r="HQ245" s="5"/>
      <c r="HR245" s="5"/>
      <c r="HS245" s="5"/>
      <c r="HT245" s="5"/>
      <c r="HU245" s="5"/>
      <c r="HV245" s="5"/>
      <c r="HW245" s="5"/>
      <c r="HX245" s="5"/>
      <c r="HY245" s="5"/>
      <c r="HZ245" s="5"/>
      <c r="IA245" s="5"/>
      <c r="IB245" s="5"/>
      <c r="IC245" s="5"/>
      <c r="ID245" s="5"/>
      <c r="IE245" s="5"/>
      <c r="IF245" s="5"/>
      <c r="IG245" s="5"/>
      <c r="IH245" s="5"/>
      <c r="II245" s="5"/>
      <c r="IJ245" s="5"/>
      <c r="IK245" s="5"/>
      <c r="IL245" s="5"/>
      <c r="IM245" s="5"/>
      <c r="IN245" s="5"/>
      <c r="IO245" s="5"/>
      <c r="IP245" s="5"/>
      <c r="IQ245" s="5"/>
      <c r="IR245" s="5"/>
      <c r="IS245" s="5"/>
      <c r="IT245" s="5"/>
      <c r="IU245" s="5"/>
      <c r="IV245" s="5"/>
    </row>
    <row r="246" spans="1:256" s="7" customFormat="1">
      <c r="A246" s="48"/>
      <c r="B246" s="47"/>
      <c r="C246" s="43">
        <v>2025</v>
      </c>
      <c r="D246" s="29">
        <f t="shared" si="73"/>
        <v>243.3</v>
      </c>
      <c r="E246" s="29">
        <f t="shared" si="73"/>
        <v>0</v>
      </c>
      <c r="F246" s="29">
        <f t="shared" si="73"/>
        <v>0</v>
      </c>
      <c r="G246" s="29">
        <f t="shared" si="73"/>
        <v>0</v>
      </c>
      <c r="H246" s="29">
        <f t="shared" si="73"/>
        <v>243.3</v>
      </c>
      <c r="I246" s="29">
        <f t="shared" si="73"/>
        <v>0</v>
      </c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  <c r="FX246" s="5"/>
      <c r="FY246" s="5"/>
      <c r="FZ246" s="5"/>
      <c r="GA246" s="5"/>
      <c r="GB246" s="5"/>
      <c r="GC246" s="5"/>
      <c r="GD246" s="5"/>
      <c r="GE246" s="5"/>
      <c r="GF246" s="5"/>
      <c r="GG246" s="5"/>
      <c r="GH246" s="5"/>
      <c r="GI246" s="5"/>
      <c r="GJ246" s="5"/>
      <c r="GK246" s="5"/>
      <c r="GL246" s="5"/>
      <c r="GM246" s="5"/>
      <c r="GN246" s="5"/>
      <c r="GO246" s="5"/>
      <c r="GP246" s="5"/>
      <c r="GQ246" s="5"/>
      <c r="GR246" s="5"/>
      <c r="GS246" s="5"/>
      <c r="GT246" s="5"/>
      <c r="GU246" s="5"/>
      <c r="GV246" s="5"/>
      <c r="GW246" s="5"/>
      <c r="GX246" s="5"/>
      <c r="GY246" s="5"/>
      <c r="GZ246" s="5"/>
      <c r="HA246" s="5"/>
      <c r="HB246" s="5"/>
      <c r="HC246" s="5"/>
      <c r="HD246" s="5"/>
      <c r="HE246" s="5"/>
      <c r="HF246" s="5"/>
      <c r="HG246" s="5"/>
      <c r="HH246" s="5"/>
      <c r="HI246" s="5"/>
      <c r="HJ246" s="5"/>
      <c r="HK246" s="5"/>
      <c r="HL246" s="5"/>
      <c r="HM246" s="5"/>
      <c r="HN246" s="5"/>
      <c r="HO246" s="5"/>
      <c r="HP246" s="5"/>
      <c r="HQ246" s="5"/>
      <c r="HR246" s="5"/>
      <c r="HS246" s="5"/>
      <c r="HT246" s="5"/>
      <c r="HU246" s="5"/>
      <c r="HV246" s="5"/>
      <c r="HW246" s="5"/>
      <c r="HX246" s="5"/>
      <c r="HY246" s="5"/>
      <c r="HZ246" s="5"/>
      <c r="IA246" s="5"/>
      <c r="IB246" s="5"/>
      <c r="IC246" s="5"/>
      <c r="ID246" s="5"/>
      <c r="IE246" s="5"/>
      <c r="IF246" s="5"/>
      <c r="IG246" s="5"/>
      <c r="IH246" s="5"/>
      <c r="II246" s="5"/>
      <c r="IJ246" s="5"/>
      <c r="IK246" s="5"/>
      <c r="IL246" s="5"/>
      <c r="IM246" s="5"/>
      <c r="IN246" s="5"/>
      <c r="IO246" s="5"/>
      <c r="IP246" s="5"/>
      <c r="IQ246" s="5"/>
      <c r="IR246" s="5"/>
      <c r="IS246" s="5"/>
      <c r="IT246" s="5"/>
      <c r="IU246" s="5"/>
      <c r="IV246" s="5"/>
    </row>
    <row r="247" spans="1:256" s="7" customFormat="1">
      <c r="A247" s="48"/>
      <c r="B247" s="47"/>
      <c r="C247" s="43">
        <v>2026</v>
      </c>
      <c r="D247" s="29">
        <f>D253</f>
        <v>243.3</v>
      </c>
      <c r="E247" s="29">
        <f t="shared" si="73"/>
        <v>0</v>
      </c>
      <c r="F247" s="29">
        <f t="shared" si="73"/>
        <v>0</v>
      </c>
      <c r="G247" s="29">
        <f t="shared" si="73"/>
        <v>0</v>
      </c>
      <c r="H247" s="29">
        <f t="shared" si="73"/>
        <v>243.3</v>
      </c>
      <c r="I247" s="29">
        <f t="shared" si="73"/>
        <v>0</v>
      </c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  <c r="FY247" s="5"/>
      <c r="FZ247" s="5"/>
      <c r="GA247" s="5"/>
      <c r="GB247" s="5"/>
      <c r="GC247" s="5"/>
      <c r="GD247" s="5"/>
      <c r="GE247" s="5"/>
      <c r="GF247" s="5"/>
      <c r="GG247" s="5"/>
      <c r="GH247" s="5"/>
      <c r="GI247" s="5"/>
      <c r="GJ247" s="5"/>
      <c r="GK247" s="5"/>
      <c r="GL247" s="5"/>
      <c r="GM247" s="5"/>
      <c r="GN247" s="5"/>
      <c r="GO247" s="5"/>
      <c r="GP247" s="5"/>
      <c r="GQ247" s="5"/>
      <c r="GR247" s="5"/>
      <c r="GS247" s="5"/>
      <c r="GT247" s="5"/>
      <c r="GU247" s="5"/>
      <c r="GV247" s="5"/>
      <c r="GW247" s="5"/>
      <c r="GX247" s="5"/>
      <c r="GY247" s="5"/>
      <c r="GZ247" s="5"/>
      <c r="HA247" s="5"/>
      <c r="HB247" s="5"/>
      <c r="HC247" s="5"/>
      <c r="HD247" s="5"/>
      <c r="HE247" s="5"/>
      <c r="HF247" s="5"/>
      <c r="HG247" s="5"/>
      <c r="HH247" s="5"/>
      <c r="HI247" s="5"/>
      <c r="HJ247" s="5"/>
      <c r="HK247" s="5"/>
      <c r="HL247" s="5"/>
      <c r="HM247" s="5"/>
      <c r="HN247" s="5"/>
      <c r="HO247" s="5"/>
      <c r="HP247" s="5"/>
      <c r="HQ247" s="5"/>
      <c r="HR247" s="5"/>
      <c r="HS247" s="5"/>
      <c r="HT247" s="5"/>
      <c r="HU247" s="5"/>
      <c r="HV247" s="5"/>
      <c r="HW247" s="5"/>
      <c r="HX247" s="5"/>
      <c r="HY247" s="5"/>
      <c r="HZ247" s="5"/>
      <c r="IA247" s="5"/>
      <c r="IB247" s="5"/>
      <c r="IC247" s="5"/>
      <c r="ID247" s="5"/>
      <c r="IE247" s="5"/>
      <c r="IF247" s="5"/>
      <c r="IG247" s="5"/>
      <c r="IH247" s="5"/>
      <c r="II247" s="5"/>
      <c r="IJ247" s="5"/>
      <c r="IK247" s="5"/>
      <c r="IL247" s="5"/>
      <c r="IM247" s="5"/>
      <c r="IN247" s="5"/>
      <c r="IO247" s="5"/>
      <c r="IP247" s="5"/>
      <c r="IQ247" s="5"/>
      <c r="IR247" s="5"/>
      <c r="IS247" s="5"/>
      <c r="IT247" s="5"/>
      <c r="IU247" s="5"/>
      <c r="IV247" s="5"/>
    </row>
    <row r="248" spans="1:256" s="7" customFormat="1">
      <c r="A248" s="48"/>
      <c r="B248" s="47"/>
      <c r="C248" s="43" t="s">
        <v>18</v>
      </c>
      <c r="D248" s="29">
        <f>D254</f>
        <v>1072.3999999999999</v>
      </c>
      <c r="E248" s="29">
        <f t="shared" si="73"/>
        <v>0</v>
      </c>
      <c r="F248" s="29">
        <f t="shared" si="73"/>
        <v>0</v>
      </c>
      <c r="G248" s="29">
        <f t="shared" si="73"/>
        <v>0</v>
      </c>
      <c r="H248" s="29">
        <f t="shared" si="73"/>
        <v>1072.3999999999999</v>
      </c>
      <c r="I248" s="29">
        <f t="shared" si="73"/>
        <v>0</v>
      </c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  <c r="FV248" s="5"/>
      <c r="FW248" s="5"/>
      <c r="FX248" s="5"/>
      <c r="FY248" s="5"/>
      <c r="FZ248" s="5"/>
      <c r="GA248" s="5"/>
      <c r="GB248" s="5"/>
      <c r="GC248" s="5"/>
      <c r="GD248" s="5"/>
      <c r="GE248" s="5"/>
      <c r="GF248" s="5"/>
      <c r="GG248" s="5"/>
      <c r="GH248" s="5"/>
      <c r="GI248" s="5"/>
      <c r="GJ248" s="5"/>
      <c r="GK248" s="5"/>
      <c r="GL248" s="5"/>
      <c r="GM248" s="5"/>
      <c r="GN248" s="5"/>
      <c r="GO248" s="5"/>
      <c r="GP248" s="5"/>
      <c r="GQ248" s="5"/>
      <c r="GR248" s="5"/>
      <c r="GS248" s="5"/>
      <c r="GT248" s="5"/>
      <c r="GU248" s="5"/>
      <c r="GV248" s="5"/>
      <c r="GW248" s="5"/>
      <c r="GX248" s="5"/>
      <c r="GY248" s="5"/>
      <c r="GZ248" s="5"/>
      <c r="HA248" s="5"/>
      <c r="HB248" s="5"/>
      <c r="HC248" s="5"/>
      <c r="HD248" s="5"/>
      <c r="HE248" s="5"/>
      <c r="HF248" s="5"/>
      <c r="HG248" s="5"/>
      <c r="HH248" s="5"/>
      <c r="HI248" s="5"/>
      <c r="HJ248" s="5"/>
      <c r="HK248" s="5"/>
      <c r="HL248" s="5"/>
      <c r="HM248" s="5"/>
      <c r="HN248" s="5"/>
      <c r="HO248" s="5"/>
      <c r="HP248" s="5"/>
      <c r="HQ248" s="5"/>
      <c r="HR248" s="5"/>
      <c r="HS248" s="5"/>
      <c r="HT248" s="5"/>
      <c r="HU248" s="5"/>
      <c r="HV248" s="5"/>
      <c r="HW248" s="5"/>
      <c r="HX248" s="5"/>
      <c r="HY248" s="5"/>
      <c r="HZ248" s="5"/>
      <c r="IA248" s="5"/>
      <c r="IB248" s="5"/>
      <c r="IC248" s="5"/>
      <c r="ID248" s="5"/>
      <c r="IE248" s="5"/>
      <c r="IF248" s="5"/>
      <c r="IG248" s="5"/>
      <c r="IH248" s="5"/>
      <c r="II248" s="5"/>
      <c r="IJ248" s="5"/>
      <c r="IK248" s="5"/>
      <c r="IL248" s="5"/>
      <c r="IM248" s="5"/>
      <c r="IN248" s="5"/>
      <c r="IO248" s="5"/>
      <c r="IP248" s="5"/>
      <c r="IQ248" s="5"/>
      <c r="IR248" s="5"/>
      <c r="IS248" s="5"/>
      <c r="IT248" s="5"/>
      <c r="IU248" s="5"/>
      <c r="IV248" s="5"/>
    </row>
    <row r="249" spans="1:256" s="7" customFormat="1">
      <c r="A249" s="57" t="s">
        <v>67</v>
      </c>
      <c r="B249" s="67"/>
      <c r="C249" s="44">
        <v>2022</v>
      </c>
      <c r="D249" s="34">
        <f>SUM(E249:I249)</f>
        <v>175.5</v>
      </c>
      <c r="E249" s="27">
        <v>0</v>
      </c>
      <c r="F249" s="27">
        <v>0</v>
      </c>
      <c r="G249" s="27">
        <v>0</v>
      </c>
      <c r="H249" s="27">
        <v>175.5</v>
      </c>
      <c r="I249" s="27">
        <v>0</v>
      </c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  <c r="FW249" s="5"/>
      <c r="FX249" s="5"/>
      <c r="FY249" s="5"/>
      <c r="FZ249" s="5"/>
      <c r="GA249" s="5"/>
      <c r="GB249" s="5"/>
      <c r="GC249" s="5"/>
      <c r="GD249" s="5"/>
      <c r="GE249" s="5"/>
      <c r="GF249" s="5"/>
      <c r="GG249" s="5"/>
      <c r="GH249" s="5"/>
      <c r="GI249" s="5"/>
      <c r="GJ249" s="5"/>
      <c r="GK249" s="5"/>
      <c r="GL249" s="5"/>
      <c r="GM249" s="5"/>
      <c r="GN249" s="5"/>
      <c r="GO249" s="5"/>
      <c r="GP249" s="5"/>
      <c r="GQ249" s="5"/>
      <c r="GR249" s="5"/>
      <c r="GS249" s="5"/>
      <c r="GT249" s="5"/>
      <c r="GU249" s="5"/>
      <c r="GV249" s="5"/>
      <c r="GW249" s="5"/>
      <c r="GX249" s="5"/>
      <c r="GY249" s="5"/>
      <c r="GZ249" s="5"/>
      <c r="HA249" s="5"/>
      <c r="HB249" s="5"/>
      <c r="HC249" s="5"/>
      <c r="HD249" s="5"/>
      <c r="HE249" s="5"/>
      <c r="HF249" s="5"/>
      <c r="HG249" s="5"/>
      <c r="HH249" s="5"/>
      <c r="HI249" s="5"/>
      <c r="HJ249" s="5"/>
      <c r="HK249" s="5"/>
      <c r="HL249" s="5"/>
      <c r="HM249" s="5"/>
      <c r="HN249" s="5"/>
      <c r="HO249" s="5"/>
      <c r="HP249" s="5"/>
      <c r="HQ249" s="5"/>
      <c r="HR249" s="5"/>
      <c r="HS249" s="5"/>
      <c r="HT249" s="5"/>
      <c r="HU249" s="5"/>
      <c r="HV249" s="5"/>
      <c r="HW249" s="5"/>
      <c r="HX249" s="5"/>
      <c r="HY249" s="5"/>
      <c r="HZ249" s="5"/>
      <c r="IA249" s="5"/>
      <c r="IB249" s="5"/>
      <c r="IC249" s="5"/>
      <c r="ID249" s="5"/>
      <c r="IE249" s="5"/>
      <c r="IF249" s="5"/>
      <c r="IG249" s="5"/>
      <c r="IH249" s="5"/>
      <c r="II249" s="5"/>
      <c r="IJ249" s="5"/>
      <c r="IK249" s="5"/>
      <c r="IL249" s="5"/>
      <c r="IM249" s="5"/>
      <c r="IN249" s="5"/>
      <c r="IO249" s="5"/>
      <c r="IP249" s="5"/>
      <c r="IQ249" s="5"/>
      <c r="IR249" s="5"/>
      <c r="IS249" s="5"/>
      <c r="IT249" s="5"/>
      <c r="IU249" s="5"/>
      <c r="IV249" s="5"/>
    </row>
    <row r="250" spans="1:256" s="7" customFormat="1">
      <c r="A250" s="58"/>
      <c r="B250" s="67"/>
      <c r="C250" s="44">
        <v>2023</v>
      </c>
      <c r="D250" s="34">
        <f>SUM(E250:I250)</f>
        <v>167</v>
      </c>
      <c r="E250" s="27">
        <v>0</v>
      </c>
      <c r="F250" s="27">
        <v>0</v>
      </c>
      <c r="G250" s="27">
        <v>0</v>
      </c>
      <c r="H250" s="27">
        <v>167</v>
      </c>
      <c r="I250" s="27">
        <v>0</v>
      </c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  <c r="FW250" s="5"/>
      <c r="FX250" s="5"/>
      <c r="FY250" s="5"/>
      <c r="FZ250" s="5"/>
      <c r="GA250" s="5"/>
      <c r="GB250" s="5"/>
      <c r="GC250" s="5"/>
      <c r="GD250" s="5"/>
      <c r="GE250" s="5"/>
      <c r="GF250" s="5"/>
      <c r="GG250" s="5"/>
      <c r="GH250" s="5"/>
      <c r="GI250" s="5"/>
      <c r="GJ250" s="5"/>
      <c r="GK250" s="5"/>
      <c r="GL250" s="5"/>
      <c r="GM250" s="5"/>
      <c r="GN250" s="5"/>
      <c r="GO250" s="5"/>
      <c r="GP250" s="5"/>
      <c r="GQ250" s="5"/>
      <c r="GR250" s="5"/>
      <c r="GS250" s="5"/>
      <c r="GT250" s="5"/>
      <c r="GU250" s="5"/>
      <c r="GV250" s="5"/>
      <c r="GW250" s="5"/>
      <c r="GX250" s="5"/>
      <c r="GY250" s="5"/>
      <c r="GZ250" s="5"/>
      <c r="HA250" s="5"/>
      <c r="HB250" s="5"/>
      <c r="HC250" s="5"/>
      <c r="HD250" s="5"/>
      <c r="HE250" s="5"/>
      <c r="HF250" s="5"/>
      <c r="HG250" s="5"/>
      <c r="HH250" s="5"/>
      <c r="HI250" s="5"/>
      <c r="HJ250" s="5"/>
      <c r="HK250" s="5"/>
      <c r="HL250" s="5"/>
      <c r="HM250" s="5"/>
      <c r="HN250" s="5"/>
      <c r="HO250" s="5"/>
      <c r="HP250" s="5"/>
      <c r="HQ250" s="5"/>
      <c r="HR250" s="5"/>
      <c r="HS250" s="5"/>
      <c r="HT250" s="5"/>
      <c r="HU250" s="5"/>
      <c r="HV250" s="5"/>
      <c r="HW250" s="5"/>
      <c r="HX250" s="5"/>
      <c r="HY250" s="5"/>
      <c r="HZ250" s="5"/>
      <c r="IA250" s="5"/>
      <c r="IB250" s="5"/>
      <c r="IC250" s="5"/>
      <c r="ID250" s="5"/>
      <c r="IE250" s="5"/>
      <c r="IF250" s="5"/>
      <c r="IG250" s="5"/>
      <c r="IH250" s="5"/>
      <c r="II250" s="5"/>
      <c r="IJ250" s="5"/>
      <c r="IK250" s="5"/>
      <c r="IL250" s="5"/>
      <c r="IM250" s="5"/>
      <c r="IN250" s="5"/>
      <c r="IO250" s="5"/>
      <c r="IP250" s="5"/>
      <c r="IQ250" s="5"/>
      <c r="IR250" s="5"/>
      <c r="IS250" s="5"/>
      <c r="IT250" s="5"/>
      <c r="IU250" s="5"/>
      <c r="IV250" s="5"/>
    </row>
    <row r="251" spans="1:256" s="7" customFormat="1">
      <c r="A251" s="58"/>
      <c r="B251" s="67"/>
      <c r="C251" s="44">
        <v>2024</v>
      </c>
      <c r="D251" s="34">
        <f>SUM(E251:I251)</f>
        <v>243.3</v>
      </c>
      <c r="E251" s="27">
        <v>0</v>
      </c>
      <c r="F251" s="27">
        <v>0</v>
      </c>
      <c r="G251" s="27">
        <v>0</v>
      </c>
      <c r="H251" s="27">
        <v>243.3</v>
      </c>
      <c r="I251" s="27">
        <v>0</v>
      </c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  <c r="FW251" s="5"/>
      <c r="FX251" s="5"/>
      <c r="FY251" s="5"/>
      <c r="FZ251" s="5"/>
      <c r="GA251" s="5"/>
      <c r="GB251" s="5"/>
      <c r="GC251" s="5"/>
      <c r="GD251" s="5"/>
      <c r="GE251" s="5"/>
      <c r="GF251" s="5"/>
      <c r="GG251" s="5"/>
      <c r="GH251" s="5"/>
      <c r="GI251" s="5"/>
      <c r="GJ251" s="5"/>
      <c r="GK251" s="5"/>
      <c r="GL251" s="5"/>
      <c r="GM251" s="5"/>
      <c r="GN251" s="5"/>
      <c r="GO251" s="5"/>
      <c r="GP251" s="5"/>
      <c r="GQ251" s="5"/>
      <c r="GR251" s="5"/>
      <c r="GS251" s="5"/>
      <c r="GT251" s="5"/>
      <c r="GU251" s="5"/>
      <c r="GV251" s="5"/>
      <c r="GW251" s="5"/>
      <c r="GX251" s="5"/>
      <c r="GY251" s="5"/>
      <c r="GZ251" s="5"/>
      <c r="HA251" s="5"/>
      <c r="HB251" s="5"/>
      <c r="HC251" s="5"/>
      <c r="HD251" s="5"/>
      <c r="HE251" s="5"/>
      <c r="HF251" s="5"/>
      <c r="HG251" s="5"/>
      <c r="HH251" s="5"/>
      <c r="HI251" s="5"/>
      <c r="HJ251" s="5"/>
      <c r="HK251" s="5"/>
      <c r="HL251" s="5"/>
      <c r="HM251" s="5"/>
      <c r="HN251" s="5"/>
      <c r="HO251" s="5"/>
      <c r="HP251" s="5"/>
      <c r="HQ251" s="5"/>
      <c r="HR251" s="5"/>
      <c r="HS251" s="5"/>
      <c r="HT251" s="5"/>
      <c r="HU251" s="5"/>
      <c r="HV251" s="5"/>
      <c r="HW251" s="5"/>
      <c r="HX251" s="5"/>
      <c r="HY251" s="5"/>
      <c r="HZ251" s="5"/>
      <c r="IA251" s="5"/>
      <c r="IB251" s="5"/>
      <c r="IC251" s="5"/>
      <c r="ID251" s="5"/>
      <c r="IE251" s="5"/>
      <c r="IF251" s="5"/>
      <c r="IG251" s="5"/>
      <c r="IH251" s="5"/>
      <c r="II251" s="5"/>
      <c r="IJ251" s="5"/>
      <c r="IK251" s="5"/>
      <c r="IL251" s="5"/>
      <c r="IM251" s="5"/>
      <c r="IN251" s="5"/>
      <c r="IO251" s="5"/>
      <c r="IP251" s="5"/>
      <c r="IQ251" s="5"/>
      <c r="IR251" s="5"/>
      <c r="IS251" s="5"/>
      <c r="IT251" s="5"/>
      <c r="IU251" s="5"/>
      <c r="IV251" s="5"/>
    </row>
    <row r="252" spans="1:256" s="7" customFormat="1">
      <c r="A252" s="58"/>
      <c r="B252" s="67"/>
      <c r="C252" s="44">
        <v>2025</v>
      </c>
      <c r="D252" s="34">
        <f>SUM(E252:I252)</f>
        <v>243.3</v>
      </c>
      <c r="E252" s="27">
        <v>0</v>
      </c>
      <c r="F252" s="27">
        <v>0</v>
      </c>
      <c r="G252" s="27">
        <v>0</v>
      </c>
      <c r="H252" s="27">
        <v>243.3</v>
      </c>
      <c r="I252" s="27">
        <v>0</v>
      </c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  <c r="FW252" s="5"/>
      <c r="FX252" s="5"/>
      <c r="FY252" s="5"/>
      <c r="FZ252" s="5"/>
      <c r="GA252" s="5"/>
      <c r="GB252" s="5"/>
      <c r="GC252" s="5"/>
      <c r="GD252" s="5"/>
      <c r="GE252" s="5"/>
      <c r="GF252" s="5"/>
      <c r="GG252" s="5"/>
      <c r="GH252" s="5"/>
      <c r="GI252" s="5"/>
      <c r="GJ252" s="5"/>
      <c r="GK252" s="5"/>
      <c r="GL252" s="5"/>
      <c r="GM252" s="5"/>
      <c r="GN252" s="5"/>
      <c r="GO252" s="5"/>
      <c r="GP252" s="5"/>
      <c r="GQ252" s="5"/>
      <c r="GR252" s="5"/>
      <c r="GS252" s="5"/>
      <c r="GT252" s="5"/>
      <c r="GU252" s="5"/>
      <c r="GV252" s="5"/>
      <c r="GW252" s="5"/>
      <c r="GX252" s="5"/>
      <c r="GY252" s="5"/>
      <c r="GZ252" s="5"/>
      <c r="HA252" s="5"/>
      <c r="HB252" s="5"/>
      <c r="HC252" s="5"/>
      <c r="HD252" s="5"/>
      <c r="HE252" s="5"/>
      <c r="HF252" s="5"/>
      <c r="HG252" s="5"/>
      <c r="HH252" s="5"/>
      <c r="HI252" s="5"/>
      <c r="HJ252" s="5"/>
      <c r="HK252" s="5"/>
      <c r="HL252" s="5"/>
      <c r="HM252" s="5"/>
      <c r="HN252" s="5"/>
      <c r="HO252" s="5"/>
      <c r="HP252" s="5"/>
      <c r="HQ252" s="5"/>
      <c r="HR252" s="5"/>
      <c r="HS252" s="5"/>
      <c r="HT252" s="5"/>
      <c r="HU252" s="5"/>
      <c r="HV252" s="5"/>
      <c r="HW252" s="5"/>
      <c r="HX252" s="5"/>
      <c r="HY252" s="5"/>
      <c r="HZ252" s="5"/>
      <c r="IA252" s="5"/>
      <c r="IB252" s="5"/>
      <c r="IC252" s="5"/>
      <c r="ID252" s="5"/>
      <c r="IE252" s="5"/>
      <c r="IF252" s="5"/>
      <c r="IG252" s="5"/>
      <c r="IH252" s="5"/>
      <c r="II252" s="5"/>
      <c r="IJ252" s="5"/>
      <c r="IK252" s="5"/>
      <c r="IL252" s="5"/>
      <c r="IM252" s="5"/>
      <c r="IN252" s="5"/>
      <c r="IO252" s="5"/>
      <c r="IP252" s="5"/>
      <c r="IQ252" s="5"/>
      <c r="IR252" s="5"/>
      <c r="IS252" s="5"/>
      <c r="IT252" s="5"/>
      <c r="IU252" s="5"/>
      <c r="IV252" s="5"/>
    </row>
    <row r="253" spans="1:256" s="7" customFormat="1">
      <c r="A253" s="58"/>
      <c r="B253" s="67"/>
      <c r="C253" s="44">
        <v>2026</v>
      </c>
      <c r="D253" s="34">
        <f>SUM(E253:I253)</f>
        <v>243.3</v>
      </c>
      <c r="E253" s="27">
        <v>0</v>
      </c>
      <c r="F253" s="27">
        <v>0</v>
      </c>
      <c r="G253" s="27">
        <v>0</v>
      </c>
      <c r="H253" s="27">
        <v>243.3</v>
      </c>
      <c r="I253" s="27">
        <v>0</v>
      </c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  <c r="FV253" s="5"/>
      <c r="FW253" s="5"/>
      <c r="FX253" s="5"/>
      <c r="FY253" s="5"/>
      <c r="FZ253" s="5"/>
      <c r="GA253" s="5"/>
      <c r="GB253" s="5"/>
      <c r="GC253" s="5"/>
      <c r="GD253" s="5"/>
      <c r="GE253" s="5"/>
      <c r="GF253" s="5"/>
      <c r="GG253" s="5"/>
      <c r="GH253" s="5"/>
      <c r="GI253" s="5"/>
      <c r="GJ253" s="5"/>
      <c r="GK253" s="5"/>
      <c r="GL253" s="5"/>
      <c r="GM253" s="5"/>
      <c r="GN253" s="5"/>
      <c r="GO253" s="5"/>
      <c r="GP253" s="5"/>
      <c r="GQ253" s="5"/>
      <c r="GR253" s="5"/>
      <c r="GS253" s="5"/>
      <c r="GT253" s="5"/>
      <c r="GU253" s="5"/>
      <c r="GV253" s="5"/>
      <c r="GW253" s="5"/>
      <c r="GX253" s="5"/>
      <c r="GY253" s="5"/>
      <c r="GZ253" s="5"/>
      <c r="HA253" s="5"/>
      <c r="HB253" s="5"/>
      <c r="HC253" s="5"/>
      <c r="HD253" s="5"/>
      <c r="HE253" s="5"/>
      <c r="HF253" s="5"/>
      <c r="HG253" s="5"/>
      <c r="HH253" s="5"/>
      <c r="HI253" s="5"/>
      <c r="HJ253" s="5"/>
      <c r="HK253" s="5"/>
      <c r="HL253" s="5"/>
      <c r="HM253" s="5"/>
      <c r="HN253" s="5"/>
      <c r="HO253" s="5"/>
      <c r="HP253" s="5"/>
      <c r="HQ253" s="5"/>
      <c r="HR253" s="5"/>
      <c r="HS253" s="5"/>
      <c r="HT253" s="5"/>
      <c r="HU253" s="5"/>
      <c r="HV253" s="5"/>
      <c r="HW253" s="5"/>
      <c r="HX253" s="5"/>
      <c r="HY253" s="5"/>
      <c r="HZ253" s="5"/>
      <c r="IA253" s="5"/>
      <c r="IB253" s="5"/>
      <c r="IC253" s="5"/>
      <c r="ID253" s="5"/>
      <c r="IE253" s="5"/>
      <c r="IF253" s="5"/>
      <c r="IG253" s="5"/>
      <c r="IH253" s="5"/>
      <c r="II253" s="5"/>
      <c r="IJ253" s="5"/>
      <c r="IK253" s="5"/>
      <c r="IL253" s="5"/>
      <c r="IM253" s="5"/>
      <c r="IN253" s="5"/>
      <c r="IO253" s="5"/>
      <c r="IP253" s="5"/>
      <c r="IQ253" s="5"/>
      <c r="IR253" s="5"/>
      <c r="IS253" s="5"/>
      <c r="IT253" s="5"/>
      <c r="IU253" s="5"/>
      <c r="IV253" s="5"/>
    </row>
    <row r="254" spans="1:256" s="7" customFormat="1">
      <c r="A254" s="59"/>
      <c r="B254" s="67"/>
      <c r="C254" s="44" t="s">
        <v>18</v>
      </c>
      <c r="D254" s="34">
        <f>SUM(D249:D253)</f>
        <v>1072.3999999999999</v>
      </c>
      <c r="E254" s="34">
        <f t="shared" ref="E254:I254" si="74">SUM(E249:E253)</f>
        <v>0</v>
      </c>
      <c r="F254" s="34">
        <f t="shared" si="74"/>
        <v>0</v>
      </c>
      <c r="G254" s="34">
        <f t="shared" si="74"/>
        <v>0</v>
      </c>
      <c r="H254" s="34">
        <f t="shared" si="74"/>
        <v>1072.3999999999999</v>
      </c>
      <c r="I254" s="34">
        <f t="shared" si="74"/>
        <v>0</v>
      </c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  <c r="FV254" s="5"/>
      <c r="FW254" s="5"/>
      <c r="FX254" s="5"/>
      <c r="FY254" s="5"/>
      <c r="FZ254" s="5"/>
      <c r="GA254" s="5"/>
      <c r="GB254" s="5"/>
      <c r="GC254" s="5"/>
      <c r="GD254" s="5"/>
      <c r="GE254" s="5"/>
      <c r="GF254" s="5"/>
      <c r="GG254" s="5"/>
      <c r="GH254" s="5"/>
      <c r="GI254" s="5"/>
      <c r="GJ254" s="5"/>
      <c r="GK254" s="5"/>
      <c r="GL254" s="5"/>
      <c r="GM254" s="5"/>
      <c r="GN254" s="5"/>
      <c r="GO254" s="5"/>
      <c r="GP254" s="5"/>
      <c r="GQ254" s="5"/>
      <c r="GR254" s="5"/>
      <c r="GS254" s="5"/>
      <c r="GT254" s="5"/>
      <c r="GU254" s="5"/>
      <c r="GV254" s="5"/>
      <c r="GW254" s="5"/>
      <c r="GX254" s="5"/>
      <c r="GY254" s="5"/>
      <c r="GZ254" s="5"/>
      <c r="HA254" s="5"/>
      <c r="HB254" s="5"/>
      <c r="HC254" s="5"/>
      <c r="HD254" s="5"/>
      <c r="HE254" s="5"/>
      <c r="HF254" s="5"/>
      <c r="HG254" s="5"/>
      <c r="HH254" s="5"/>
      <c r="HI254" s="5"/>
      <c r="HJ254" s="5"/>
      <c r="HK254" s="5"/>
      <c r="HL254" s="5"/>
      <c r="HM254" s="5"/>
      <c r="HN254" s="5"/>
      <c r="HO254" s="5"/>
      <c r="HP254" s="5"/>
      <c r="HQ254" s="5"/>
      <c r="HR254" s="5"/>
      <c r="HS254" s="5"/>
      <c r="HT254" s="5"/>
      <c r="HU254" s="5"/>
      <c r="HV254" s="5"/>
      <c r="HW254" s="5"/>
      <c r="HX254" s="5"/>
      <c r="HY254" s="5"/>
      <c r="HZ254" s="5"/>
      <c r="IA254" s="5"/>
      <c r="IB254" s="5"/>
      <c r="IC254" s="5"/>
      <c r="ID254" s="5"/>
      <c r="IE254" s="5"/>
      <c r="IF254" s="5"/>
      <c r="IG254" s="5"/>
      <c r="IH254" s="5"/>
      <c r="II254" s="5"/>
      <c r="IJ254" s="5"/>
      <c r="IK254" s="5"/>
      <c r="IL254" s="5"/>
      <c r="IM254" s="5"/>
      <c r="IN254" s="5"/>
      <c r="IO254" s="5"/>
      <c r="IP254" s="5"/>
      <c r="IQ254" s="5"/>
      <c r="IR254" s="5"/>
      <c r="IS254" s="5"/>
      <c r="IT254" s="5"/>
      <c r="IU254" s="5"/>
      <c r="IV254" s="5"/>
    </row>
    <row r="255" spans="1:256" s="7" customFormat="1">
      <c r="A255" s="46" t="s">
        <v>68</v>
      </c>
      <c r="B255" s="37"/>
      <c r="C255" s="30"/>
      <c r="D255" s="31"/>
      <c r="E255" s="32"/>
      <c r="F255" s="32"/>
      <c r="G255" s="32"/>
      <c r="H255" s="32"/>
      <c r="I255" s="33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  <c r="FW255" s="5"/>
      <c r="FX255" s="5"/>
      <c r="FY255" s="5"/>
      <c r="FZ255" s="5"/>
      <c r="GA255" s="5"/>
      <c r="GB255" s="5"/>
      <c r="GC255" s="5"/>
      <c r="GD255" s="5"/>
      <c r="GE255" s="5"/>
      <c r="GF255" s="5"/>
      <c r="GG255" s="5"/>
      <c r="GH255" s="5"/>
      <c r="GI255" s="5"/>
      <c r="GJ255" s="5"/>
      <c r="GK255" s="5"/>
      <c r="GL255" s="5"/>
      <c r="GM255" s="5"/>
      <c r="GN255" s="5"/>
      <c r="GO255" s="5"/>
      <c r="GP255" s="5"/>
      <c r="GQ255" s="5"/>
      <c r="GR255" s="5"/>
      <c r="GS255" s="5"/>
      <c r="GT255" s="5"/>
      <c r="GU255" s="5"/>
      <c r="GV255" s="5"/>
      <c r="GW255" s="5"/>
      <c r="GX255" s="5"/>
      <c r="GY255" s="5"/>
      <c r="GZ255" s="5"/>
      <c r="HA255" s="5"/>
      <c r="HB255" s="5"/>
      <c r="HC255" s="5"/>
      <c r="HD255" s="5"/>
      <c r="HE255" s="5"/>
      <c r="HF255" s="5"/>
      <c r="HG255" s="5"/>
      <c r="HH255" s="5"/>
      <c r="HI255" s="5"/>
      <c r="HJ255" s="5"/>
      <c r="HK255" s="5"/>
      <c r="HL255" s="5"/>
      <c r="HM255" s="5"/>
      <c r="HN255" s="5"/>
      <c r="HO255" s="5"/>
      <c r="HP255" s="5"/>
      <c r="HQ255" s="5"/>
      <c r="HR255" s="5"/>
      <c r="HS255" s="5"/>
      <c r="HT255" s="5"/>
      <c r="HU255" s="5"/>
      <c r="HV255" s="5"/>
      <c r="HW255" s="5"/>
      <c r="HX255" s="5"/>
      <c r="HY255" s="5"/>
      <c r="HZ255" s="5"/>
      <c r="IA255" s="5"/>
      <c r="IB255" s="5"/>
      <c r="IC255" s="5"/>
      <c r="ID255" s="5"/>
      <c r="IE255" s="5"/>
      <c r="IF255" s="5"/>
      <c r="IG255" s="5"/>
      <c r="IH255" s="5"/>
      <c r="II255" s="5"/>
      <c r="IJ255" s="5"/>
      <c r="IK255" s="5"/>
      <c r="IL255" s="5"/>
      <c r="IM255" s="5"/>
      <c r="IN255" s="5"/>
      <c r="IO255" s="5"/>
      <c r="IP255" s="5"/>
      <c r="IQ255" s="5"/>
      <c r="IR255" s="5"/>
      <c r="IS255" s="5"/>
      <c r="IT255" s="5"/>
      <c r="IU255" s="5"/>
      <c r="IV255" s="5"/>
    </row>
    <row r="256" spans="1:256" s="7" customFormat="1">
      <c r="A256" s="48" t="s">
        <v>18</v>
      </c>
      <c r="B256" s="47"/>
      <c r="C256" s="43">
        <v>2022</v>
      </c>
      <c r="D256" s="18">
        <f t="shared" ref="D256:I257" si="75">D262+D268+D271</f>
        <v>3669</v>
      </c>
      <c r="E256" s="18">
        <f t="shared" si="75"/>
        <v>132.1</v>
      </c>
      <c r="F256" s="18">
        <f t="shared" si="75"/>
        <v>1081.3</v>
      </c>
      <c r="G256" s="18">
        <f t="shared" si="75"/>
        <v>0</v>
      </c>
      <c r="H256" s="18">
        <f t="shared" si="75"/>
        <v>2455.6000000000004</v>
      </c>
      <c r="I256" s="18">
        <f t="shared" si="75"/>
        <v>0</v>
      </c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  <c r="FV256" s="5"/>
      <c r="FW256" s="5"/>
      <c r="FX256" s="5"/>
      <c r="FY256" s="5"/>
      <c r="FZ256" s="5"/>
      <c r="GA256" s="5"/>
      <c r="GB256" s="5"/>
      <c r="GC256" s="5"/>
      <c r="GD256" s="5"/>
      <c r="GE256" s="5"/>
      <c r="GF256" s="5"/>
      <c r="GG256" s="5"/>
      <c r="GH256" s="5"/>
      <c r="GI256" s="5"/>
      <c r="GJ256" s="5"/>
      <c r="GK256" s="5"/>
      <c r="GL256" s="5"/>
      <c r="GM256" s="5"/>
      <c r="GN256" s="5"/>
      <c r="GO256" s="5"/>
      <c r="GP256" s="5"/>
      <c r="GQ256" s="5"/>
      <c r="GR256" s="5"/>
      <c r="GS256" s="5"/>
      <c r="GT256" s="5"/>
      <c r="GU256" s="5"/>
      <c r="GV256" s="5"/>
      <c r="GW256" s="5"/>
      <c r="GX256" s="5"/>
      <c r="GY256" s="5"/>
      <c r="GZ256" s="5"/>
      <c r="HA256" s="5"/>
      <c r="HB256" s="5"/>
      <c r="HC256" s="5"/>
      <c r="HD256" s="5"/>
      <c r="HE256" s="5"/>
      <c r="HF256" s="5"/>
      <c r="HG256" s="5"/>
      <c r="HH256" s="5"/>
      <c r="HI256" s="5"/>
      <c r="HJ256" s="5"/>
      <c r="HK256" s="5"/>
      <c r="HL256" s="5"/>
      <c r="HM256" s="5"/>
      <c r="HN256" s="5"/>
      <c r="HO256" s="5"/>
      <c r="HP256" s="5"/>
      <c r="HQ256" s="5"/>
      <c r="HR256" s="5"/>
      <c r="HS256" s="5"/>
      <c r="HT256" s="5"/>
      <c r="HU256" s="5"/>
      <c r="HV256" s="5"/>
      <c r="HW256" s="5"/>
      <c r="HX256" s="5"/>
      <c r="HY256" s="5"/>
      <c r="HZ256" s="5"/>
      <c r="IA256" s="5"/>
      <c r="IB256" s="5"/>
      <c r="IC256" s="5"/>
      <c r="ID256" s="5"/>
      <c r="IE256" s="5"/>
      <c r="IF256" s="5"/>
      <c r="IG256" s="5"/>
      <c r="IH256" s="5"/>
      <c r="II256" s="5"/>
      <c r="IJ256" s="5"/>
      <c r="IK256" s="5"/>
      <c r="IL256" s="5"/>
      <c r="IM256" s="5"/>
      <c r="IN256" s="5"/>
      <c r="IO256" s="5"/>
      <c r="IP256" s="5"/>
      <c r="IQ256" s="5"/>
      <c r="IR256" s="5"/>
      <c r="IS256" s="5"/>
      <c r="IT256" s="5"/>
      <c r="IU256" s="5"/>
      <c r="IV256" s="5"/>
    </row>
    <row r="257" spans="1:256" s="7" customFormat="1">
      <c r="A257" s="48"/>
      <c r="B257" s="47"/>
      <c r="C257" s="43">
        <v>2023</v>
      </c>
      <c r="D257" s="18">
        <f t="shared" si="75"/>
        <v>3785.8</v>
      </c>
      <c r="E257" s="18">
        <f t="shared" si="75"/>
        <v>204.2</v>
      </c>
      <c r="F257" s="18">
        <f t="shared" si="75"/>
        <v>1274.4000000000001</v>
      </c>
      <c r="G257" s="18">
        <f t="shared" si="75"/>
        <v>0</v>
      </c>
      <c r="H257" s="18">
        <f t="shared" si="75"/>
        <v>2307.1999999999998</v>
      </c>
      <c r="I257" s="18">
        <f t="shared" si="75"/>
        <v>0</v>
      </c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  <c r="FV257" s="5"/>
      <c r="FW257" s="5"/>
      <c r="FX257" s="5"/>
      <c r="FY257" s="5"/>
      <c r="FZ257" s="5"/>
      <c r="GA257" s="5"/>
      <c r="GB257" s="5"/>
      <c r="GC257" s="5"/>
      <c r="GD257" s="5"/>
      <c r="GE257" s="5"/>
      <c r="GF257" s="5"/>
      <c r="GG257" s="5"/>
      <c r="GH257" s="5"/>
      <c r="GI257" s="5"/>
      <c r="GJ257" s="5"/>
      <c r="GK257" s="5"/>
      <c r="GL257" s="5"/>
      <c r="GM257" s="5"/>
      <c r="GN257" s="5"/>
      <c r="GO257" s="5"/>
      <c r="GP257" s="5"/>
      <c r="GQ257" s="5"/>
      <c r="GR257" s="5"/>
      <c r="GS257" s="5"/>
      <c r="GT257" s="5"/>
      <c r="GU257" s="5"/>
      <c r="GV257" s="5"/>
      <c r="GW257" s="5"/>
      <c r="GX257" s="5"/>
      <c r="GY257" s="5"/>
      <c r="GZ257" s="5"/>
      <c r="HA257" s="5"/>
      <c r="HB257" s="5"/>
      <c r="HC257" s="5"/>
      <c r="HD257" s="5"/>
      <c r="HE257" s="5"/>
      <c r="HF257" s="5"/>
      <c r="HG257" s="5"/>
      <c r="HH257" s="5"/>
      <c r="HI257" s="5"/>
      <c r="HJ257" s="5"/>
      <c r="HK257" s="5"/>
      <c r="HL257" s="5"/>
      <c r="HM257" s="5"/>
      <c r="HN257" s="5"/>
      <c r="HO257" s="5"/>
      <c r="HP257" s="5"/>
      <c r="HQ257" s="5"/>
      <c r="HR257" s="5"/>
      <c r="HS257" s="5"/>
      <c r="HT257" s="5"/>
      <c r="HU257" s="5"/>
      <c r="HV257" s="5"/>
      <c r="HW257" s="5"/>
      <c r="HX257" s="5"/>
      <c r="HY257" s="5"/>
      <c r="HZ257" s="5"/>
      <c r="IA257" s="5"/>
      <c r="IB257" s="5"/>
      <c r="IC257" s="5"/>
      <c r="ID257" s="5"/>
      <c r="IE257" s="5"/>
      <c r="IF257" s="5"/>
      <c r="IG257" s="5"/>
      <c r="IH257" s="5"/>
      <c r="II257" s="5"/>
      <c r="IJ257" s="5"/>
      <c r="IK257" s="5"/>
      <c r="IL257" s="5"/>
      <c r="IM257" s="5"/>
      <c r="IN257" s="5"/>
      <c r="IO257" s="5"/>
      <c r="IP257" s="5"/>
      <c r="IQ257" s="5"/>
      <c r="IR257" s="5"/>
      <c r="IS257" s="5"/>
      <c r="IT257" s="5"/>
      <c r="IU257" s="5"/>
      <c r="IV257" s="5"/>
    </row>
    <row r="258" spans="1:256" s="7" customFormat="1">
      <c r="A258" s="48"/>
      <c r="B258" s="47"/>
      <c r="C258" s="43">
        <v>2024</v>
      </c>
      <c r="D258" s="18">
        <f>D264+D273</f>
        <v>1075.9000000000001</v>
      </c>
      <c r="E258" s="18">
        <f t="shared" ref="E258:I260" si="76">E264+E273</f>
        <v>0</v>
      </c>
      <c r="F258" s="18">
        <f t="shared" si="76"/>
        <v>0</v>
      </c>
      <c r="G258" s="18">
        <f t="shared" si="76"/>
        <v>0</v>
      </c>
      <c r="H258" s="18">
        <f t="shared" si="76"/>
        <v>1075.9000000000001</v>
      </c>
      <c r="I258" s="18">
        <f t="shared" si="76"/>
        <v>0</v>
      </c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  <c r="FV258" s="5"/>
      <c r="FW258" s="5"/>
      <c r="FX258" s="5"/>
      <c r="FY258" s="5"/>
      <c r="FZ258" s="5"/>
      <c r="GA258" s="5"/>
      <c r="GB258" s="5"/>
      <c r="GC258" s="5"/>
      <c r="GD258" s="5"/>
      <c r="GE258" s="5"/>
      <c r="GF258" s="5"/>
      <c r="GG258" s="5"/>
      <c r="GH258" s="5"/>
      <c r="GI258" s="5"/>
      <c r="GJ258" s="5"/>
      <c r="GK258" s="5"/>
      <c r="GL258" s="5"/>
      <c r="GM258" s="5"/>
      <c r="GN258" s="5"/>
      <c r="GO258" s="5"/>
      <c r="GP258" s="5"/>
      <c r="GQ258" s="5"/>
      <c r="GR258" s="5"/>
      <c r="GS258" s="5"/>
      <c r="GT258" s="5"/>
      <c r="GU258" s="5"/>
      <c r="GV258" s="5"/>
      <c r="GW258" s="5"/>
      <c r="GX258" s="5"/>
      <c r="GY258" s="5"/>
      <c r="GZ258" s="5"/>
      <c r="HA258" s="5"/>
      <c r="HB258" s="5"/>
      <c r="HC258" s="5"/>
      <c r="HD258" s="5"/>
      <c r="HE258" s="5"/>
      <c r="HF258" s="5"/>
      <c r="HG258" s="5"/>
      <c r="HH258" s="5"/>
      <c r="HI258" s="5"/>
      <c r="HJ258" s="5"/>
      <c r="HK258" s="5"/>
      <c r="HL258" s="5"/>
      <c r="HM258" s="5"/>
      <c r="HN258" s="5"/>
      <c r="HO258" s="5"/>
      <c r="HP258" s="5"/>
      <c r="HQ258" s="5"/>
      <c r="HR258" s="5"/>
      <c r="HS258" s="5"/>
      <c r="HT258" s="5"/>
      <c r="HU258" s="5"/>
      <c r="HV258" s="5"/>
      <c r="HW258" s="5"/>
      <c r="HX258" s="5"/>
      <c r="HY258" s="5"/>
      <c r="HZ258" s="5"/>
      <c r="IA258" s="5"/>
      <c r="IB258" s="5"/>
      <c r="IC258" s="5"/>
      <c r="ID258" s="5"/>
      <c r="IE258" s="5"/>
      <c r="IF258" s="5"/>
      <c r="IG258" s="5"/>
      <c r="IH258" s="5"/>
      <c r="II258" s="5"/>
      <c r="IJ258" s="5"/>
      <c r="IK258" s="5"/>
      <c r="IL258" s="5"/>
      <c r="IM258" s="5"/>
      <c r="IN258" s="5"/>
      <c r="IO258" s="5"/>
      <c r="IP258" s="5"/>
      <c r="IQ258" s="5"/>
      <c r="IR258" s="5"/>
      <c r="IS258" s="5"/>
      <c r="IT258" s="5"/>
      <c r="IU258" s="5"/>
      <c r="IV258" s="5"/>
    </row>
    <row r="259" spans="1:256" s="7" customFormat="1">
      <c r="A259" s="48"/>
      <c r="B259" s="47"/>
      <c r="C259" s="43">
        <v>2025</v>
      </c>
      <c r="D259" s="18">
        <f>D265+D274</f>
        <v>243.9</v>
      </c>
      <c r="E259" s="18">
        <f t="shared" si="76"/>
        <v>0</v>
      </c>
      <c r="F259" s="18">
        <f t="shared" si="76"/>
        <v>0</v>
      </c>
      <c r="G259" s="18">
        <f t="shared" si="76"/>
        <v>0</v>
      </c>
      <c r="H259" s="18">
        <f t="shared" si="76"/>
        <v>243.9</v>
      </c>
      <c r="I259" s="18">
        <f t="shared" si="76"/>
        <v>0</v>
      </c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  <c r="FW259" s="5"/>
      <c r="FX259" s="5"/>
      <c r="FY259" s="5"/>
      <c r="FZ259" s="5"/>
      <c r="GA259" s="5"/>
      <c r="GB259" s="5"/>
      <c r="GC259" s="5"/>
      <c r="GD259" s="5"/>
      <c r="GE259" s="5"/>
      <c r="GF259" s="5"/>
      <c r="GG259" s="5"/>
      <c r="GH259" s="5"/>
      <c r="GI259" s="5"/>
      <c r="GJ259" s="5"/>
      <c r="GK259" s="5"/>
      <c r="GL259" s="5"/>
      <c r="GM259" s="5"/>
      <c r="GN259" s="5"/>
      <c r="GO259" s="5"/>
      <c r="GP259" s="5"/>
      <c r="GQ259" s="5"/>
      <c r="GR259" s="5"/>
      <c r="GS259" s="5"/>
      <c r="GT259" s="5"/>
      <c r="GU259" s="5"/>
      <c r="GV259" s="5"/>
      <c r="GW259" s="5"/>
      <c r="GX259" s="5"/>
      <c r="GY259" s="5"/>
      <c r="GZ259" s="5"/>
      <c r="HA259" s="5"/>
      <c r="HB259" s="5"/>
      <c r="HC259" s="5"/>
      <c r="HD259" s="5"/>
      <c r="HE259" s="5"/>
      <c r="HF259" s="5"/>
      <c r="HG259" s="5"/>
      <c r="HH259" s="5"/>
      <c r="HI259" s="5"/>
      <c r="HJ259" s="5"/>
      <c r="HK259" s="5"/>
      <c r="HL259" s="5"/>
      <c r="HM259" s="5"/>
      <c r="HN259" s="5"/>
      <c r="HO259" s="5"/>
      <c r="HP259" s="5"/>
      <c r="HQ259" s="5"/>
      <c r="HR259" s="5"/>
      <c r="HS259" s="5"/>
      <c r="HT259" s="5"/>
      <c r="HU259" s="5"/>
      <c r="HV259" s="5"/>
      <c r="HW259" s="5"/>
      <c r="HX259" s="5"/>
      <c r="HY259" s="5"/>
      <c r="HZ259" s="5"/>
      <c r="IA259" s="5"/>
      <c r="IB259" s="5"/>
      <c r="IC259" s="5"/>
      <c r="ID259" s="5"/>
      <c r="IE259" s="5"/>
      <c r="IF259" s="5"/>
      <c r="IG259" s="5"/>
      <c r="IH259" s="5"/>
      <c r="II259" s="5"/>
      <c r="IJ259" s="5"/>
      <c r="IK259" s="5"/>
      <c r="IL259" s="5"/>
      <c r="IM259" s="5"/>
      <c r="IN259" s="5"/>
      <c r="IO259" s="5"/>
      <c r="IP259" s="5"/>
      <c r="IQ259" s="5"/>
      <c r="IR259" s="5"/>
      <c r="IS259" s="5"/>
      <c r="IT259" s="5"/>
      <c r="IU259" s="5"/>
      <c r="IV259" s="5"/>
    </row>
    <row r="260" spans="1:256" s="7" customFormat="1">
      <c r="A260" s="48"/>
      <c r="B260" s="47"/>
      <c r="C260" s="43">
        <v>2026</v>
      </c>
      <c r="D260" s="18">
        <f>D266+D275</f>
        <v>11.7</v>
      </c>
      <c r="E260" s="18">
        <f t="shared" si="76"/>
        <v>0</v>
      </c>
      <c r="F260" s="18">
        <f t="shared" si="76"/>
        <v>0</v>
      </c>
      <c r="G260" s="18">
        <f t="shared" si="76"/>
        <v>0</v>
      </c>
      <c r="H260" s="18">
        <f t="shared" si="76"/>
        <v>11.7</v>
      </c>
      <c r="I260" s="18">
        <f t="shared" si="76"/>
        <v>0</v>
      </c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  <c r="FV260" s="5"/>
      <c r="FW260" s="5"/>
      <c r="FX260" s="5"/>
      <c r="FY260" s="5"/>
      <c r="FZ260" s="5"/>
      <c r="GA260" s="5"/>
      <c r="GB260" s="5"/>
      <c r="GC260" s="5"/>
      <c r="GD260" s="5"/>
      <c r="GE260" s="5"/>
      <c r="GF260" s="5"/>
      <c r="GG260" s="5"/>
      <c r="GH260" s="5"/>
      <c r="GI260" s="5"/>
      <c r="GJ260" s="5"/>
      <c r="GK260" s="5"/>
      <c r="GL260" s="5"/>
      <c r="GM260" s="5"/>
      <c r="GN260" s="5"/>
      <c r="GO260" s="5"/>
      <c r="GP260" s="5"/>
      <c r="GQ260" s="5"/>
      <c r="GR260" s="5"/>
      <c r="GS260" s="5"/>
      <c r="GT260" s="5"/>
      <c r="GU260" s="5"/>
      <c r="GV260" s="5"/>
      <c r="GW260" s="5"/>
      <c r="GX260" s="5"/>
      <c r="GY260" s="5"/>
      <c r="GZ260" s="5"/>
      <c r="HA260" s="5"/>
      <c r="HB260" s="5"/>
      <c r="HC260" s="5"/>
      <c r="HD260" s="5"/>
      <c r="HE260" s="5"/>
      <c r="HF260" s="5"/>
      <c r="HG260" s="5"/>
      <c r="HH260" s="5"/>
      <c r="HI260" s="5"/>
      <c r="HJ260" s="5"/>
      <c r="HK260" s="5"/>
      <c r="HL260" s="5"/>
      <c r="HM260" s="5"/>
      <c r="HN260" s="5"/>
      <c r="HO260" s="5"/>
      <c r="HP260" s="5"/>
      <c r="HQ260" s="5"/>
      <c r="HR260" s="5"/>
      <c r="HS260" s="5"/>
      <c r="HT260" s="5"/>
      <c r="HU260" s="5"/>
      <c r="HV260" s="5"/>
      <c r="HW260" s="5"/>
      <c r="HX260" s="5"/>
      <c r="HY260" s="5"/>
      <c r="HZ260" s="5"/>
      <c r="IA260" s="5"/>
      <c r="IB260" s="5"/>
      <c r="IC260" s="5"/>
      <c r="ID260" s="5"/>
      <c r="IE260" s="5"/>
      <c r="IF260" s="5"/>
      <c r="IG260" s="5"/>
      <c r="IH260" s="5"/>
      <c r="II260" s="5"/>
      <c r="IJ260" s="5"/>
      <c r="IK260" s="5"/>
      <c r="IL260" s="5"/>
      <c r="IM260" s="5"/>
      <c r="IN260" s="5"/>
      <c r="IO260" s="5"/>
      <c r="IP260" s="5"/>
      <c r="IQ260" s="5"/>
      <c r="IR260" s="5"/>
      <c r="IS260" s="5"/>
      <c r="IT260" s="5"/>
      <c r="IU260" s="5"/>
      <c r="IV260" s="5"/>
    </row>
    <row r="261" spans="1:256" s="7" customFormat="1">
      <c r="A261" s="48"/>
      <c r="B261" s="47"/>
      <c r="C261" s="43" t="s">
        <v>18</v>
      </c>
      <c r="D261" s="18">
        <f>D267+D270+D276</f>
        <v>8786.2999999999993</v>
      </c>
      <c r="E261" s="18">
        <f t="shared" ref="E261:I261" si="77">E267+E270+E276</f>
        <v>336.29999999999995</v>
      </c>
      <c r="F261" s="18">
        <f t="shared" si="77"/>
        <v>2355.6999999999998</v>
      </c>
      <c r="G261" s="18">
        <f t="shared" si="77"/>
        <v>0</v>
      </c>
      <c r="H261" s="18">
        <f t="shared" si="77"/>
        <v>6094.3</v>
      </c>
      <c r="I261" s="18">
        <f t="shared" si="77"/>
        <v>0</v>
      </c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  <c r="FV261" s="5"/>
      <c r="FW261" s="5"/>
      <c r="FX261" s="5"/>
      <c r="FY261" s="5"/>
      <c r="FZ261" s="5"/>
      <c r="GA261" s="5"/>
      <c r="GB261" s="5"/>
      <c r="GC261" s="5"/>
      <c r="GD261" s="5"/>
      <c r="GE261" s="5"/>
      <c r="GF261" s="5"/>
      <c r="GG261" s="5"/>
      <c r="GH261" s="5"/>
      <c r="GI261" s="5"/>
      <c r="GJ261" s="5"/>
      <c r="GK261" s="5"/>
      <c r="GL261" s="5"/>
      <c r="GM261" s="5"/>
      <c r="GN261" s="5"/>
      <c r="GO261" s="5"/>
      <c r="GP261" s="5"/>
      <c r="GQ261" s="5"/>
      <c r="GR261" s="5"/>
      <c r="GS261" s="5"/>
      <c r="GT261" s="5"/>
      <c r="GU261" s="5"/>
      <c r="GV261" s="5"/>
      <c r="GW261" s="5"/>
      <c r="GX261" s="5"/>
      <c r="GY261" s="5"/>
      <c r="GZ261" s="5"/>
      <c r="HA261" s="5"/>
      <c r="HB261" s="5"/>
      <c r="HC261" s="5"/>
      <c r="HD261" s="5"/>
      <c r="HE261" s="5"/>
      <c r="HF261" s="5"/>
      <c r="HG261" s="5"/>
      <c r="HH261" s="5"/>
      <c r="HI261" s="5"/>
      <c r="HJ261" s="5"/>
      <c r="HK261" s="5"/>
      <c r="HL261" s="5"/>
      <c r="HM261" s="5"/>
      <c r="HN261" s="5"/>
      <c r="HO261" s="5"/>
      <c r="HP261" s="5"/>
      <c r="HQ261" s="5"/>
      <c r="HR261" s="5"/>
      <c r="HS261" s="5"/>
      <c r="HT261" s="5"/>
      <c r="HU261" s="5"/>
      <c r="HV261" s="5"/>
      <c r="HW261" s="5"/>
      <c r="HX261" s="5"/>
      <c r="HY261" s="5"/>
      <c r="HZ261" s="5"/>
      <c r="IA261" s="5"/>
      <c r="IB261" s="5"/>
      <c r="IC261" s="5"/>
      <c r="ID261" s="5"/>
      <c r="IE261" s="5"/>
      <c r="IF261" s="5"/>
      <c r="IG261" s="5"/>
      <c r="IH261" s="5"/>
      <c r="II261" s="5"/>
      <c r="IJ261" s="5"/>
      <c r="IK261" s="5"/>
      <c r="IL261" s="5"/>
      <c r="IM261" s="5"/>
      <c r="IN261" s="5"/>
      <c r="IO261" s="5"/>
      <c r="IP261" s="5"/>
      <c r="IQ261" s="5"/>
      <c r="IR261" s="5"/>
      <c r="IS261" s="5"/>
      <c r="IT261" s="5"/>
      <c r="IU261" s="5"/>
      <c r="IV261" s="5"/>
    </row>
    <row r="262" spans="1:256" s="7" customFormat="1">
      <c r="A262" s="57" t="s">
        <v>69</v>
      </c>
      <c r="B262" s="67"/>
      <c r="C262" s="44">
        <v>2022</v>
      </c>
      <c r="D262" s="27">
        <f>SUM(E262:I262)</f>
        <v>2364.3000000000002</v>
      </c>
      <c r="E262" s="27">
        <v>0</v>
      </c>
      <c r="F262" s="27">
        <v>0</v>
      </c>
      <c r="G262" s="27">
        <v>0</v>
      </c>
      <c r="H262" s="27">
        <v>2364.3000000000002</v>
      </c>
      <c r="I262" s="27">
        <v>0</v>
      </c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  <c r="FV262" s="5"/>
      <c r="FW262" s="5"/>
      <c r="FX262" s="5"/>
      <c r="FY262" s="5"/>
      <c r="FZ262" s="5"/>
      <c r="GA262" s="5"/>
      <c r="GB262" s="5"/>
      <c r="GC262" s="5"/>
      <c r="GD262" s="5"/>
      <c r="GE262" s="5"/>
      <c r="GF262" s="5"/>
      <c r="GG262" s="5"/>
      <c r="GH262" s="5"/>
      <c r="GI262" s="5"/>
      <c r="GJ262" s="5"/>
      <c r="GK262" s="5"/>
      <c r="GL262" s="5"/>
      <c r="GM262" s="5"/>
      <c r="GN262" s="5"/>
      <c r="GO262" s="5"/>
      <c r="GP262" s="5"/>
      <c r="GQ262" s="5"/>
      <c r="GR262" s="5"/>
      <c r="GS262" s="5"/>
      <c r="GT262" s="5"/>
      <c r="GU262" s="5"/>
      <c r="GV262" s="5"/>
      <c r="GW262" s="5"/>
      <c r="GX262" s="5"/>
      <c r="GY262" s="5"/>
      <c r="GZ262" s="5"/>
      <c r="HA262" s="5"/>
      <c r="HB262" s="5"/>
      <c r="HC262" s="5"/>
      <c r="HD262" s="5"/>
      <c r="HE262" s="5"/>
      <c r="HF262" s="5"/>
      <c r="HG262" s="5"/>
      <c r="HH262" s="5"/>
      <c r="HI262" s="5"/>
      <c r="HJ262" s="5"/>
      <c r="HK262" s="5"/>
      <c r="HL262" s="5"/>
      <c r="HM262" s="5"/>
      <c r="HN262" s="5"/>
      <c r="HO262" s="5"/>
      <c r="HP262" s="5"/>
      <c r="HQ262" s="5"/>
      <c r="HR262" s="5"/>
      <c r="HS262" s="5"/>
      <c r="HT262" s="5"/>
      <c r="HU262" s="5"/>
      <c r="HV262" s="5"/>
      <c r="HW262" s="5"/>
      <c r="HX262" s="5"/>
      <c r="HY262" s="5"/>
      <c r="HZ262" s="5"/>
      <c r="IA262" s="5"/>
      <c r="IB262" s="5"/>
      <c r="IC262" s="5"/>
      <c r="ID262" s="5"/>
      <c r="IE262" s="5"/>
      <c r="IF262" s="5"/>
      <c r="IG262" s="5"/>
      <c r="IH262" s="5"/>
      <c r="II262" s="5"/>
      <c r="IJ262" s="5"/>
      <c r="IK262" s="5"/>
      <c r="IL262" s="5"/>
      <c r="IM262" s="5"/>
      <c r="IN262" s="5"/>
      <c r="IO262" s="5"/>
      <c r="IP262" s="5"/>
      <c r="IQ262" s="5"/>
      <c r="IR262" s="5"/>
      <c r="IS262" s="5"/>
      <c r="IT262" s="5"/>
      <c r="IU262" s="5"/>
      <c r="IV262" s="5"/>
    </row>
    <row r="263" spans="1:256" s="7" customFormat="1">
      <c r="A263" s="58"/>
      <c r="B263" s="67"/>
      <c r="C263" s="44">
        <v>2023</v>
      </c>
      <c r="D263" s="27">
        <f>SUM(E263:I263)</f>
        <v>630.70000000000005</v>
      </c>
      <c r="E263" s="27">
        <v>0</v>
      </c>
      <c r="F263" s="27">
        <v>0</v>
      </c>
      <c r="G263" s="27">
        <v>0</v>
      </c>
      <c r="H263" s="27">
        <v>630.70000000000005</v>
      </c>
      <c r="I263" s="27">
        <v>0</v>
      </c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  <c r="FV263" s="5"/>
      <c r="FW263" s="5"/>
      <c r="FX263" s="5"/>
      <c r="FY263" s="5"/>
      <c r="FZ263" s="5"/>
      <c r="GA263" s="5"/>
      <c r="GB263" s="5"/>
      <c r="GC263" s="5"/>
      <c r="GD263" s="5"/>
      <c r="GE263" s="5"/>
      <c r="GF263" s="5"/>
      <c r="GG263" s="5"/>
      <c r="GH263" s="5"/>
      <c r="GI263" s="5"/>
      <c r="GJ263" s="5"/>
      <c r="GK263" s="5"/>
      <c r="GL263" s="5"/>
      <c r="GM263" s="5"/>
      <c r="GN263" s="5"/>
      <c r="GO263" s="5"/>
      <c r="GP263" s="5"/>
      <c r="GQ263" s="5"/>
      <c r="GR263" s="5"/>
      <c r="GS263" s="5"/>
      <c r="GT263" s="5"/>
      <c r="GU263" s="5"/>
      <c r="GV263" s="5"/>
      <c r="GW263" s="5"/>
      <c r="GX263" s="5"/>
      <c r="GY263" s="5"/>
      <c r="GZ263" s="5"/>
      <c r="HA263" s="5"/>
      <c r="HB263" s="5"/>
      <c r="HC263" s="5"/>
      <c r="HD263" s="5"/>
      <c r="HE263" s="5"/>
      <c r="HF263" s="5"/>
      <c r="HG263" s="5"/>
      <c r="HH263" s="5"/>
      <c r="HI263" s="5"/>
      <c r="HJ263" s="5"/>
      <c r="HK263" s="5"/>
      <c r="HL263" s="5"/>
      <c r="HM263" s="5"/>
      <c r="HN263" s="5"/>
      <c r="HO263" s="5"/>
      <c r="HP263" s="5"/>
      <c r="HQ263" s="5"/>
      <c r="HR263" s="5"/>
      <c r="HS263" s="5"/>
      <c r="HT263" s="5"/>
      <c r="HU263" s="5"/>
      <c r="HV263" s="5"/>
      <c r="HW263" s="5"/>
      <c r="HX263" s="5"/>
      <c r="HY263" s="5"/>
      <c r="HZ263" s="5"/>
      <c r="IA263" s="5"/>
      <c r="IB263" s="5"/>
      <c r="IC263" s="5"/>
      <c r="ID263" s="5"/>
      <c r="IE263" s="5"/>
      <c r="IF263" s="5"/>
      <c r="IG263" s="5"/>
      <c r="IH263" s="5"/>
      <c r="II263" s="5"/>
      <c r="IJ263" s="5"/>
      <c r="IK263" s="5"/>
      <c r="IL263" s="5"/>
      <c r="IM263" s="5"/>
      <c r="IN263" s="5"/>
      <c r="IO263" s="5"/>
      <c r="IP263" s="5"/>
      <c r="IQ263" s="5"/>
      <c r="IR263" s="5"/>
      <c r="IS263" s="5"/>
      <c r="IT263" s="5"/>
      <c r="IU263" s="5"/>
      <c r="IV263" s="5"/>
    </row>
    <row r="264" spans="1:256" s="7" customFormat="1">
      <c r="A264" s="58"/>
      <c r="B264" s="67"/>
      <c r="C264" s="44">
        <v>2024</v>
      </c>
      <c r="D264" s="27">
        <f>SUM(E264:I264)</f>
        <v>1075.9000000000001</v>
      </c>
      <c r="E264" s="27">
        <v>0</v>
      </c>
      <c r="F264" s="27">
        <v>0</v>
      </c>
      <c r="G264" s="27">
        <v>0</v>
      </c>
      <c r="H264" s="27">
        <v>1075.9000000000001</v>
      </c>
      <c r="I264" s="27">
        <v>0</v>
      </c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/>
      <c r="FR264" s="5"/>
      <c r="FS264" s="5"/>
      <c r="FT264" s="5"/>
      <c r="FU264" s="5"/>
      <c r="FV264" s="5"/>
      <c r="FW264" s="5"/>
      <c r="FX264" s="5"/>
      <c r="FY264" s="5"/>
      <c r="FZ264" s="5"/>
      <c r="GA264" s="5"/>
      <c r="GB264" s="5"/>
      <c r="GC264" s="5"/>
      <c r="GD264" s="5"/>
      <c r="GE264" s="5"/>
      <c r="GF264" s="5"/>
      <c r="GG264" s="5"/>
      <c r="GH264" s="5"/>
      <c r="GI264" s="5"/>
      <c r="GJ264" s="5"/>
      <c r="GK264" s="5"/>
      <c r="GL264" s="5"/>
      <c r="GM264" s="5"/>
      <c r="GN264" s="5"/>
      <c r="GO264" s="5"/>
      <c r="GP264" s="5"/>
      <c r="GQ264" s="5"/>
      <c r="GR264" s="5"/>
      <c r="GS264" s="5"/>
      <c r="GT264" s="5"/>
      <c r="GU264" s="5"/>
      <c r="GV264" s="5"/>
      <c r="GW264" s="5"/>
      <c r="GX264" s="5"/>
      <c r="GY264" s="5"/>
      <c r="GZ264" s="5"/>
      <c r="HA264" s="5"/>
      <c r="HB264" s="5"/>
      <c r="HC264" s="5"/>
      <c r="HD264" s="5"/>
      <c r="HE264" s="5"/>
      <c r="HF264" s="5"/>
      <c r="HG264" s="5"/>
      <c r="HH264" s="5"/>
      <c r="HI264" s="5"/>
      <c r="HJ264" s="5"/>
      <c r="HK264" s="5"/>
      <c r="HL264" s="5"/>
      <c r="HM264" s="5"/>
      <c r="HN264" s="5"/>
      <c r="HO264" s="5"/>
      <c r="HP264" s="5"/>
      <c r="HQ264" s="5"/>
      <c r="HR264" s="5"/>
      <c r="HS264" s="5"/>
      <c r="HT264" s="5"/>
      <c r="HU264" s="5"/>
      <c r="HV264" s="5"/>
      <c r="HW264" s="5"/>
      <c r="HX264" s="5"/>
      <c r="HY264" s="5"/>
      <c r="HZ264" s="5"/>
      <c r="IA264" s="5"/>
      <c r="IB264" s="5"/>
      <c r="IC264" s="5"/>
      <c r="ID264" s="5"/>
      <c r="IE264" s="5"/>
      <c r="IF264" s="5"/>
      <c r="IG264" s="5"/>
      <c r="IH264" s="5"/>
      <c r="II264" s="5"/>
      <c r="IJ264" s="5"/>
      <c r="IK264" s="5"/>
      <c r="IL264" s="5"/>
      <c r="IM264" s="5"/>
      <c r="IN264" s="5"/>
      <c r="IO264" s="5"/>
      <c r="IP264" s="5"/>
      <c r="IQ264" s="5"/>
      <c r="IR264" s="5"/>
      <c r="IS264" s="5"/>
      <c r="IT264" s="5"/>
      <c r="IU264" s="5"/>
      <c r="IV264" s="5"/>
    </row>
    <row r="265" spans="1:256" s="7" customFormat="1">
      <c r="A265" s="58"/>
      <c r="B265" s="67"/>
      <c r="C265" s="44">
        <v>2025</v>
      </c>
      <c r="D265" s="27">
        <f>SUM(E265:I265)</f>
        <v>243.9</v>
      </c>
      <c r="E265" s="27">
        <v>0</v>
      </c>
      <c r="F265" s="27">
        <v>0</v>
      </c>
      <c r="G265" s="27">
        <v>0</v>
      </c>
      <c r="H265" s="27">
        <v>243.9</v>
      </c>
      <c r="I265" s="27">
        <v>0</v>
      </c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  <c r="FH265" s="5"/>
      <c r="FI265" s="5"/>
      <c r="FJ265" s="5"/>
      <c r="FK265" s="5"/>
      <c r="FL265" s="5"/>
      <c r="FM265" s="5"/>
      <c r="FN265" s="5"/>
      <c r="FO265" s="5"/>
      <c r="FP265" s="5"/>
      <c r="FQ265" s="5"/>
      <c r="FR265" s="5"/>
      <c r="FS265" s="5"/>
      <c r="FT265" s="5"/>
      <c r="FU265" s="5"/>
      <c r="FV265" s="5"/>
      <c r="FW265" s="5"/>
      <c r="FX265" s="5"/>
      <c r="FY265" s="5"/>
      <c r="FZ265" s="5"/>
      <c r="GA265" s="5"/>
      <c r="GB265" s="5"/>
      <c r="GC265" s="5"/>
      <c r="GD265" s="5"/>
      <c r="GE265" s="5"/>
      <c r="GF265" s="5"/>
      <c r="GG265" s="5"/>
      <c r="GH265" s="5"/>
      <c r="GI265" s="5"/>
      <c r="GJ265" s="5"/>
      <c r="GK265" s="5"/>
      <c r="GL265" s="5"/>
      <c r="GM265" s="5"/>
      <c r="GN265" s="5"/>
      <c r="GO265" s="5"/>
      <c r="GP265" s="5"/>
      <c r="GQ265" s="5"/>
      <c r="GR265" s="5"/>
      <c r="GS265" s="5"/>
      <c r="GT265" s="5"/>
      <c r="GU265" s="5"/>
      <c r="GV265" s="5"/>
      <c r="GW265" s="5"/>
      <c r="GX265" s="5"/>
      <c r="GY265" s="5"/>
      <c r="GZ265" s="5"/>
      <c r="HA265" s="5"/>
      <c r="HB265" s="5"/>
      <c r="HC265" s="5"/>
      <c r="HD265" s="5"/>
      <c r="HE265" s="5"/>
      <c r="HF265" s="5"/>
      <c r="HG265" s="5"/>
      <c r="HH265" s="5"/>
      <c r="HI265" s="5"/>
      <c r="HJ265" s="5"/>
      <c r="HK265" s="5"/>
      <c r="HL265" s="5"/>
      <c r="HM265" s="5"/>
      <c r="HN265" s="5"/>
      <c r="HO265" s="5"/>
      <c r="HP265" s="5"/>
      <c r="HQ265" s="5"/>
      <c r="HR265" s="5"/>
      <c r="HS265" s="5"/>
      <c r="HT265" s="5"/>
      <c r="HU265" s="5"/>
      <c r="HV265" s="5"/>
      <c r="HW265" s="5"/>
      <c r="HX265" s="5"/>
      <c r="HY265" s="5"/>
      <c r="HZ265" s="5"/>
      <c r="IA265" s="5"/>
      <c r="IB265" s="5"/>
      <c r="IC265" s="5"/>
      <c r="ID265" s="5"/>
      <c r="IE265" s="5"/>
      <c r="IF265" s="5"/>
      <c r="IG265" s="5"/>
      <c r="IH265" s="5"/>
      <c r="II265" s="5"/>
      <c r="IJ265" s="5"/>
      <c r="IK265" s="5"/>
      <c r="IL265" s="5"/>
      <c r="IM265" s="5"/>
      <c r="IN265" s="5"/>
      <c r="IO265" s="5"/>
      <c r="IP265" s="5"/>
      <c r="IQ265" s="5"/>
      <c r="IR265" s="5"/>
      <c r="IS265" s="5"/>
      <c r="IT265" s="5"/>
      <c r="IU265" s="5"/>
      <c r="IV265" s="5"/>
    </row>
    <row r="266" spans="1:256" s="7" customFormat="1">
      <c r="A266" s="58"/>
      <c r="B266" s="67"/>
      <c r="C266" s="44">
        <v>2026</v>
      </c>
      <c r="D266" s="27">
        <f>SUM(E266:I266)</f>
        <v>11.7</v>
      </c>
      <c r="E266" s="27">
        <v>0</v>
      </c>
      <c r="F266" s="27">
        <v>0</v>
      </c>
      <c r="G266" s="27">
        <v>0</v>
      </c>
      <c r="H266" s="27">
        <v>11.7</v>
      </c>
      <c r="I266" s="27">
        <v>0</v>
      </c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  <c r="FV266" s="5"/>
      <c r="FW266" s="5"/>
      <c r="FX266" s="5"/>
      <c r="FY266" s="5"/>
      <c r="FZ266" s="5"/>
      <c r="GA266" s="5"/>
      <c r="GB266" s="5"/>
      <c r="GC266" s="5"/>
      <c r="GD266" s="5"/>
      <c r="GE266" s="5"/>
      <c r="GF266" s="5"/>
      <c r="GG266" s="5"/>
      <c r="GH266" s="5"/>
      <c r="GI266" s="5"/>
      <c r="GJ266" s="5"/>
      <c r="GK266" s="5"/>
      <c r="GL266" s="5"/>
      <c r="GM266" s="5"/>
      <c r="GN266" s="5"/>
      <c r="GO266" s="5"/>
      <c r="GP266" s="5"/>
      <c r="GQ266" s="5"/>
      <c r="GR266" s="5"/>
      <c r="GS266" s="5"/>
      <c r="GT266" s="5"/>
      <c r="GU266" s="5"/>
      <c r="GV266" s="5"/>
      <c r="GW266" s="5"/>
      <c r="GX266" s="5"/>
      <c r="GY266" s="5"/>
      <c r="GZ266" s="5"/>
      <c r="HA266" s="5"/>
      <c r="HB266" s="5"/>
      <c r="HC266" s="5"/>
      <c r="HD266" s="5"/>
      <c r="HE266" s="5"/>
      <c r="HF266" s="5"/>
      <c r="HG266" s="5"/>
      <c r="HH266" s="5"/>
      <c r="HI266" s="5"/>
      <c r="HJ266" s="5"/>
      <c r="HK266" s="5"/>
      <c r="HL266" s="5"/>
      <c r="HM266" s="5"/>
      <c r="HN266" s="5"/>
      <c r="HO266" s="5"/>
      <c r="HP266" s="5"/>
      <c r="HQ266" s="5"/>
      <c r="HR266" s="5"/>
      <c r="HS266" s="5"/>
      <c r="HT266" s="5"/>
      <c r="HU266" s="5"/>
      <c r="HV266" s="5"/>
      <c r="HW266" s="5"/>
      <c r="HX266" s="5"/>
      <c r="HY266" s="5"/>
      <c r="HZ266" s="5"/>
      <c r="IA266" s="5"/>
      <c r="IB266" s="5"/>
      <c r="IC266" s="5"/>
      <c r="ID266" s="5"/>
      <c r="IE266" s="5"/>
      <c r="IF266" s="5"/>
      <c r="IG266" s="5"/>
      <c r="IH266" s="5"/>
      <c r="II266" s="5"/>
      <c r="IJ266" s="5"/>
      <c r="IK266" s="5"/>
      <c r="IL266" s="5"/>
      <c r="IM266" s="5"/>
      <c r="IN266" s="5"/>
      <c r="IO266" s="5"/>
      <c r="IP266" s="5"/>
      <c r="IQ266" s="5"/>
      <c r="IR266" s="5"/>
      <c r="IS266" s="5"/>
      <c r="IT266" s="5"/>
      <c r="IU266" s="5"/>
      <c r="IV266" s="5"/>
    </row>
    <row r="267" spans="1:256" s="7" customFormat="1">
      <c r="A267" s="59"/>
      <c r="B267" s="67"/>
      <c r="C267" s="44" t="s">
        <v>18</v>
      </c>
      <c r="D267" s="27">
        <f>SUM(D262:D266)</f>
        <v>4326.5</v>
      </c>
      <c r="E267" s="27">
        <f t="shared" ref="E267:I267" si="78">SUM(E262:E266)</f>
        <v>0</v>
      </c>
      <c r="F267" s="27">
        <f t="shared" si="78"/>
        <v>0</v>
      </c>
      <c r="G267" s="27">
        <f t="shared" si="78"/>
        <v>0</v>
      </c>
      <c r="H267" s="27">
        <f t="shared" si="78"/>
        <v>4326.5</v>
      </c>
      <c r="I267" s="27">
        <f t="shared" si="78"/>
        <v>0</v>
      </c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  <c r="FV267" s="5"/>
      <c r="FW267" s="5"/>
      <c r="FX267" s="5"/>
      <c r="FY267" s="5"/>
      <c r="FZ267" s="5"/>
      <c r="GA267" s="5"/>
      <c r="GB267" s="5"/>
      <c r="GC267" s="5"/>
      <c r="GD267" s="5"/>
      <c r="GE267" s="5"/>
      <c r="GF267" s="5"/>
      <c r="GG267" s="5"/>
      <c r="GH267" s="5"/>
      <c r="GI267" s="5"/>
      <c r="GJ267" s="5"/>
      <c r="GK267" s="5"/>
      <c r="GL267" s="5"/>
      <c r="GM267" s="5"/>
      <c r="GN267" s="5"/>
      <c r="GO267" s="5"/>
      <c r="GP267" s="5"/>
      <c r="GQ267" s="5"/>
      <c r="GR267" s="5"/>
      <c r="GS267" s="5"/>
      <c r="GT267" s="5"/>
      <c r="GU267" s="5"/>
      <c r="GV267" s="5"/>
      <c r="GW267" s="5"/>
      <c r="GX267" s="5"/>
      <c r="GY267" s="5"/>
      <c r="GZ267" s="5"/>
      <c r="HA267" s="5"/>
      <c r="HB267" s="5"/>
      <c r="HC267" s="5"/>
      <c r="HD267" s="5"/>
      <c r="HE267" s="5"/>
      <c r="HF267" s="5"/>
      <c r="HG267" s="5"/>
      <c r="HH267" s="5"/>
      <c r="HI267" s="5"/>
      <c r="HJ267" s="5"/>
      <c r="HK267" s="5"/>
      <c r="HL267" s="5"/>
      <c r="HM267" s="5"/>
      <c r="HN267" s="5"/>
      <c r="HO267" s="5"/>
      <c r="HP267" s="5"/>
      <c r="HQ267" s="5"/>
      <c r="HR267" s="5"/>
      <c r="HS267" s="5"/>
      <c r="HT267" s="5"/>
      <c r="HU267" s="5"/>
      <c r="HV267" s="5"/>
      <c r="HW267" s="5"/>
      <c r="HX267" s="5"/>
      <c r="HY267" s="5"/>
      <c r="HZ267" s="5"/>
      <c r="IA267" s="5"/>
      <c r="IB267" s="5"/>
      <c r="IC267" s="5"/>
      <c r="ID267" s="5"/>
      <c r="IE267" s="5"/>
      <c r="IF267" s="5"/>
      <c r="IG267" s="5"/>
      <c r="IH267" s="5"/>
      <c r="II267" s="5"/>
      <c r="IJ267" s="5"/>
      <c r="IK267" s="5"/>
      <c r="IL267" s="5"/>
      <c r="IM267" s="5"/>
      <c r="IN267" s="5"/>
      <c r="IO267" s="5"/>
      <c r="IP267" s="5"/>
      <c r="IQ267" s="5"/>
      <c r="IR267" s="5"/>
      <c r="IS267" s="5"/>
      <c r="IT267" s="5"/>
      <c r="IU267" s="5"/>
      <c r="IV267" s="5"/>
    </row>
    <row r="268" spans="1:256" s="7" customFormat="1">
      <c r="A268" s="57" t="s">
        <v>70</v>
      </c>
      <c r="B268" s="67"/>
      <c r="C268" s="44">
        <v>2022</v>
      </c>
      <c r="D268" s="27">
        <f>SUM(E268:I268)</f>
        <v>1304.6999999999998</v>
      </c>
      <c r="E268" s="27">
        <v>132.1</v>
      </c>
      <c r="F268" s="27">
        <v>1081.3</v>
      </c>
      <c r="G268" s="27">
        <v>0</v>
      </c>
      <c r="H268" s="27">
        <v>91.3</v>
      </c>
      <c r="I268" s="27">
        <v>0</v>
      </c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  <c r="FV268" s="5"/>
      <c r="FW268" s="5"/>
      <c r="FX268" s="5"/>
      <c r="FY268" s="5"/>
      <c r="FZ268" s="5"/>
      <c r="GA268" s="5"/>
      <c r="GB268" s="5"/>
      <c r="GC268" s="5"/>
      <c r="GD268" s="5"/>
      <c r="GE268" s="5"/>
      <c r="GF268" s="5"/>
      <c r="GG268" s="5"/>
      <c r="GH268" s="5"/>
      <c r="GI268" s="5"/>
      <c r="GJ268" s="5"/>
      <c r="GK268" s="5"/>
      <c r="GL268" s="5"/>
      <c r="GM268" s="5"/>
      <c r="GN268" s="5"/>
      <c r="GO268" s="5"/>
      <c r="GP268" s="5"/>
      <c r="GQ268" s="5"/>
      <c r="GR268" s="5"/>
      <c r="GS268" s="5"/>
      <c r="GT268" s="5"/>
      <c r="GU268" s="5"/>
      <c r="GV268" s="5"/>
      <c r="GW268" s="5"/>
      <c r="GX268" s="5"/>
      <c r="GY268" s="5"/>
      <c r="GZ268" s="5"/>
      <c r="HA268" s="5"/>
      <c r="HB268" s="5"/>
      <c r="HC268" s="5"/>
      <c r="HD268" s="5"/>
      <c r="HE268" s="5"/>
      <c r="HF268" s="5"/>
      <c r="HG268" s="5"/>
      <c r="HH268" s="5"/>
      <c r="HI268" s="5"/>
      <c r="HJ268" s="5"/>
      <c r="HK268" s="5"/>
      <c r="HL268" s="5"/>
      <c r="HM268" s="5"/>
      <c r="HN268" s="5"/>
      <c r="HO268" s="5"/>
      <c r="HP268" s="5"/>
      <c r="HQ268" s="5"/>
      <c r="HR268" s="5"/>
      <c r="HS268" s="5"/>
      <c r="HT268" s="5"/>
      <c r="HU268" s="5"/>
      <c r="HV268" s="5"/>
      <c r="HW268" s="5"/>
      <c r="HX268" s="5"/>
      <c r="HY268" s="5"/>
      <c r="HZ268" s="5"/>
      <c r="IA268" s="5"/>
      <c r="IB268" s="5"/>
      <c r="IC268" s="5"/>
      <c r="ID268" s="5"/>
      <c r="IE268" s="5"/>
      <c r="IF268" s="5"/>
      <c r="IG268" s="5"/>
      <c r="IH268" s="5"/>
      <c r="II268" s="5"/>
      <c r="IJ268" s="5"/>
      <c r="IK268" s="5"/>
      <c r="IL268" s="5"/>
      <c r="IM268" s="5"/>
      <c r="IN268" s="5"/>
      <c r="IO268" s="5"/>
      <c r="IP268" s="5"/>
      <c r="IQ268" s="5"/>
      <c r="IR268" s="5"/>
      <c r="IS268" s="5"/>
      <c r="IT268" s="5"/>
      <c r="IU268" s="5"/>
      <c r="IV268" s="5"/>
    </row>
    <row r="269" spans="1:256" s="7" customFormat="1">
      <c r="A269" s="58"/>
      <c r="B269" s="67"/>
      <c r="C269" s="44">
        <v>2023</v>
      </c>
      <c r="D269" s="27">
        <f>SUM(E269:I269)</f>
        <v>3122.1000000000004</v>
      </c>
      <c r="E269" s="27">
        <v>204.2</v>
      </c>
      <c r="F269" s="27">
        <v>1274.4000000000001</v>
      </c>
      <c r="G269" s="27">
        <v>0</v>
      </c>
      <c r="H269" s="27">
        <v>1643.5</v>
      </c>
      <c r="I269" s="27">
        <v>0</v>
      </c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  <c r="FV269" s="5"/>
      <c r="FW269" s="5"/>
      <c r="FX269" s="5"/>
      <c r="FY269" s="5"/>
      <c r="FZ269" s="5"/>
      <c r="GA269" s="5"/>
      <c r="GB269" s="5"/>
      <c r="GC269" s="5"/>
      <c r="GD269" s="5"/>
      <c r="GE269" s="5"/>
      <c r="GF269" s="5"/>
      <c r="GG269" s="5"/>
      <c r="GH269" s="5"/>
      <c r="GI269" s="5"/>
      <c r="GJ269" s="5"/>
      <c r="GK269" s="5"/>
      <c r="GL269" s="5"/>
      <c r="GM269" s="5"/>
      <c r="GN269" s="5"/>
      <c r="GO269" s="5"/>
      <c r="GP269" s="5"/>
      <c r="GQ269" s="5"/>
      <c r="GR269" s="5"/>
      <c r="GS269" s="5"/>
      <c r="GT269" s="5"/>
      <c r="GU269" s="5"/>
      <c r="GV269" s="5"/>
      <c r="GW269" s="5"/>
      <c r="GX269" s="5"/>
      <c r="GY269" s="5"/>
      <c r="GZ269" s="5"/>
      <c r="HA269" s="5"/>
      <c r="HB269" s="5"/>
      <c r="HC269" s="5"/>
      <c r="HD269" s="5"/>
      <c r="HE269" s="5"/>
      <c r="HF269" s="5"/>
      <c r="HG269" s="5"/>
      <c r="HH269" s="5"/>
      <c r="HI269" s="5"/>
      <c r="HJ269" s="5"/>
      <c r="HK269" s="5"/>
      <c r="HL269" s="5"/>
      <c r="HM269" s="5"/>
      <c r="HN269" s="5"/>
      <c r="HO269" s="5"/>
      <c r="HP269" s="5"/>
      <c r="HQ269" s="5"/>
      <c r="HR269" s="5"/>
      <c r="HS269" s="5"/>
      <c r="HT269" s="5"/>
      <c r="HU269" s="5"/>
      <c r="HV269" s="5"/>
      <c r="HW269" s="5"/>
      <c r="HX269" s="5"/>
      <c r="HY269" s="5"/>
      <c r="HZ269" s="5"/>
      <c r="IA269" s="5"/>
      <c r="IB269" s="5"/>
      <c r="IC269" s="5"/>
      <c r="ID269" s="5"/>
      <c r="IE269" s="5"/>
      <c r="IF269" s="5"/>
      <c r="IG269" s="5"/>
      <c r="IH269" s="5"/>
      <c r="II269" s="5"/>
      <c r="IJ269" s="5"/>
      <c r="IK269" s="5"/>
      <c r="IL269" s="5"/>
      <c r="IM269" s="5"/>
      <c r="IN269" s="5"/>
      <c r="IO269" s="5"/>
      <c r="IP269" s="5"/>
      <c r="IQ269" s="5"/>
      <c r="IR269" s="5"/>
      <c r="IS269" s="5"/>
      <c r="IT269" s="5"/>
      <c r="IU269" s="5"/>
      <c r="IV269" s="5"/>
    </row>
    <row r="270" spans="1:256" s="7" customFormat="1">
      <c r="A270" s="59"/>
      <c r="B270" s="67"/>
      <c r="C270" s="44" t="s">
        <v>18</v>
      </c>
      <c r="D270" s="27">
        <f t="shared" ref="D270:I270" si="79">SUM(D268:D269)</f>
        <v>4426.8</v>
      </c>
      <c r="E270" s="27">
        <f t="shared" si="79"/>
        <v>336.29999999999995</v>
      </c>
      <c r="F270" s="27">
        <f t="shared" si="79"/>
        <v>2355.6999999999998</v>
      </c>
      <c r="G270" s="27">
        <f t="shared" si="79"/>
        <v>0</v>
      </c>
      <c r="H270" s="27">
        <f t="shared" si="79"/>
        <v>1734.8</v>
      </c>
      <c r="I270" s="27">
        <f t="shared" si="79"/>
        <v>0</v>
      </c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  <c r="FR270" s="5"/>
      <c r="FS270" s="5"/>
      <c r="FT270" s="5"/>
      <c r="FU270" s="5"/>
      <c r="FV270" s="5"/>
      <c r="FW270" s="5"/>
      <c r="FX270" s="5"/>
      <c r="FY270" s="5"/>
      <c r="FZ270" s="5"/>
      <c r="GA270" s="5"/>
      <c r="GB270" s="5"/>
      <c r="GC270" s="5"/>
      <c r="GD270" s="5"/>
      <c r="GE270" s="5"/>
      <c r="GF270" s="5"/>
      <c r="GG270" s="5"/>
      <c r="GH270" s="5"/>
      <c r="GI270" s="5"/>
      <c r="GJ270" s="5"/>
      <c r="GK270" s="5"/>
      <c r="GL270" s="5"/>
      <c r="GM270" s="5"/>
      <c r="GN270" s="5"/>
      <c r="GO270" s="5"/>
      <c r="GP270" s="5"/>
      <c r="GQ270" s="5"/>
      <c r="GR270" s="5"/>
      <c r="GS270" s="5"/>
      <c r="GT270" s="5"/>
      <c r="GU270" s="5"/>
      <c r="GV270" s="5"/>
      <c r="GW270" s="5"/>
      <c r="GX270" s="5"/>
      <c r="GY270" s="5"/>
      <c r="GZ270" s="5"/>
      <c r="HA270" s="5"/>
      <c r="HB270" s="5"/>
      <c r="HC270" s="5"/>
      <c r="HD270" s="5"/>
      <c r="HE270" s="5"/>
      <c r="HF270" s="5"/>
      <c r="HG270" s="5"/>
      <c r="HH270" s="5"/>
      <c r="HI270" s="5"/>
      <c r="HJ270" s="5"/>
      <c r="HK270" s="5"/>
      <c r="HL270" s="5"/>
      <c r="HM270" s="5"/>
      <c r="HN270" s="5"/>
      <c r="HO270" s="5"/>
      <c r="HP270" s="5"/>
      <c r="HQ270" s="5"/>
      <c r="HR270" s="5"/>
      <c r="HS270" s="5"/>
      <c r="HT270" s="5"/>
      <c r="HU270" s="5"/>
      <c r="HV270" s="5"/>
      <c r="HW270" s="5"/>
      <c r="HX270" s="5"/>
      <c r="HY270" s="5"/>
      <c r="HZ270" s="5"/>
      <c r="IA270" s="5"/>
      <c r="IB270" s="5"/>
      <c r="IC270" s="5"/>
      <c r="ID270" s="5"/>
      <c r="IE270" s="5"/>
      <c r="IF270" s="5"/>
      <c r="IG270" s="5"/>
      <c r="IH270" s="5"/>
      <c r="II270" s="5"/>
      <c r="IJ270" s="5"/>
      <c r="IK270" s="5"/>
      <c r="IL270" s="5"/>
      <c r="IM270" s="5"/>
      <c r="IN270" s="5"/>
      <c r="IO270" s="5"/>
      <c r="IP270" s="5"/>
      <c r="IQ270" s="5"/>
      <c r="IR270" s="5"/>
      <c r="IS270" s="5"/>
      <c r="IT270" s="5"/>
      <c r="IU270" s="5"/>
      <c r="IV270" s="5"/>
    </row>
    <row r="271" spans="1:256" s="7" customFormat="1">
      <c r="A271" s="57" t="s">
        <v>71</v>
      </c>
      <c r="B271" s="67"/>
      <c r="C271" s="44">
        <v>2022</v>
      </c>
      <c r="D271" s="27">
        <f>SUM(E271:I271)</f>
        <v>0</v>
      </c>
      <c r="E271" s="27">
        <v>0</v>
      </c>
      <c r="F271" s="27">
        <v>0</v>
      </c>
      <c r="G271" s="27">
        <v>0</v>
      </c>
      <c r="H271" s="27">
        <v>0</v>
      </c>
      <c r="I271" s="27">
        <v>0</v>
      </c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  <c r="FV271" s="5"/>
      <c r="FW271" s="5"/>
      <c r="FX271" s="5"/>
      <c r="FY271" s="5"/>
      <c r="FZ271" s="5"/>
      <c r="GA271" s="5"/>
      <c r="GB271" s="5"/>
      <c r="GC271" s="5"/>
      <c r="GD271" s="5"/>
      <c r="GE271" s="5"/>
      <c r="GF271" s="5"/>
      <c r="GG271" s="5"/>
      <c r="GH271" s="5"/>
      <c r="GI271" s="5"/>
      <c r="GJ271" s="5"/>
      <c r="GK271" s="5"/>
      <c r="GL271" s="5"/>
      <c r="GM271" s="5"/>
      <c r="GN271" s="5"/>
      <c r="GO271" s="5"/>
      <c r="GP271" s="5"/>
      <c r="GQ271" s="5"/>
      <c r="GR271" s="5"/>
      <c r="GS271" s="5"/>
      <c r="GT271" s="5"/>
      <c r="GU271" s="5"/>
      <c r="GV271" s="5"/>
      <c r="GW271" s="5"/>
      <c r="GX271" s="5"/>
      <c r="GY271" s="5"/>
      <c r="GZ271" s="5"/>
      <c r="HA271" s="5"/>
      <c r="HB271" s="5"/>
      <c r="HC271" s="5"/>
      <c r="HD271" s="5"/>
      <c r="HE271" s="5"/>
      <c r="HF271" s="5"/>
      <c r="HG271" s="5"/>
      <c r="HH271" s="5"/>
      <c r="HI271" s="5"/>
      <c r="HJ271" s="5"/>
      <c r="HK271" s="5"/>
      <c r="HL271" s="5"/>
      <c r="HM271" s="5"/>
      <c r="HN271" s="5"/>
      <c r="HO271" s="5"/>
      <c r="HP271" s="5"/>
      <c r="HQ271" s="5"/>
      <c r="HR271" s="5"/>
      <c r="HS271" s="5"/>
      <c r="HT271" s="5"/>
      <c r="HU271" s="5"/>
      <c r="HV271" s="5"/>
      <c r="HW271" s="5"/>
      <c r="HX271" s="5"/>
      <c r="HY271" s="5"/>
      <c r="HZ271" s="5"/>
      <c r="IA271" s="5"/>
      <c r="IB271" s="5"/>
      <c r="IC271" s="5"/>
      <c r="ID271" s="5"/>
      <c r="IE271" s="5"/>
      <c r="IF271" s="5"/>
      <c r="IG271" s="5"/>
      <c r="IH271" s="5"/>
      <c r="II271" s="5"/>
      <c r="IJ271" s="5"/>
      <c r="IK271" s="5"/>
      <c r="IL271" s="5"/>
      <c r="IM271" s="5"/>
      <c r="IN271" s="5"/>
      <c r="IO271" s="5"/>
      <c r="IP271" s="5"/>
      <c r="IQ271" s="5"/>
      <c r="IR271" s="5"/>
      <c r="IS271" s="5"/>
      <c r="IT271" s="5"/>
      <c r="IU271" s="5"/>
      <c r="IV271" s="5"/>
    </row>
    <row r="272" spans="1:256" s="7" customFormat="1">
      <c r="A272" s="58"/>
      <c r="B272" s="67"/>
      <c r="C272" s="44">
        <v>2023</v>
      </c>
      <c r="D272" s="27">
        <f>SUM(E272:I272)</f>
        <v>33</v>
      </c>
      <c r="E272" s="27">
        <v>0</v>
      </c>
      <c r="F272" s="27">
        <v>0</v>
      </c>
      <c r="G272" s="27">
        <v>0</v>
      </c>
      <c r="H272" s="27">
        <v>33</v>
      </c>
      <c r="I272" s="27">
        <v>0</v>
      </c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  <c r="FV272" s="5"/>
      <c r="FW272" s="5"/>
      <c r="FX272" s="5"/>
      <c r="FY272" s="5"/>
      <c r="FZ272" s="5"/>
      <c r="GA272" s="5"/>
      <c r="GB272" s="5"/>
      <c r="GC272" s="5"/>
      <c r="GD272" s="5"/>
      <c r="GE272" s="5"/>
      <c r="GF272" s="5"/>
      <c r="GG272" s="5"/>
      <c r="GH272" s="5"/>
      <c r="GI272" s="5"/>
      <c r="GJ272" s="5"/>
      <c r="GK272" s="5"/>
      <c r="GL272" s="5"/>
      <c r="GM272" s="5"/>
      <c r="GN272" s="5"/>
      <c r="GO272" s="5"/>
      <c r="GP272" s="5"/>
      <c r="GQ272" s="5"/>
      <c r="GR272" s="5"/>
      <c r="GS272" s="5"/>
      <c r="GT272" s="5"/>
      <c r="GU272" s="5"/>
      <c r="GV272" s="5"/>
      <c r="GW272" s="5"/>
      <c r="GX272" s="5"/>
      <c r="GY272" s="5"/>
      <c r="GZ272" s="5"/>
      <c r="HA272" s="5"/>
      <c r="HB272" s="5"/>
      <c r="HC272" s="5"/>
      <c r="HD272" s="5"/>
      <c r="HE272" s="5"/>
      <c r="HF272" s="5"/>
      <c r="HG272" s="5"/>
      <c r="HH272" s="5"/>
      <c r="HI272" s="5"/>
      <c r="HJ272" s="5"/>
      <c r="HK272" s="5"/>
      <c r="HL272" s="5"/>
      <c r="HM272" s="5"/>
      <c r="HN272" s="5"/>
      <c r="HO272" s="5"/>
      <c r="HP272" s="5"/>
      <c r="HQ272" s="5"/>
      <c r="HR272" s="5"/>
      <c r="HS272" s="5"/>
      <c r="HT272" s="5"/>
      <c r="HU272" s="5"/>
      <c r="HV272" s="5"/>
      <c r="HW272" s="5"/>
      <c r="HX272" s="5"/>
      <c r="HY272" s="5"/>
      <c r="HZ272" s="5"/>
      <c r="IA272" s="5"/>
      <c r="IB272" s="5"/>
      <c r="IC272" s="5"/>
      <c r="ID272" s="5"/>
      <c r="IE272" s="5"/>
      <c r="IF272" s="5"/>
      <c r="IG272" s="5"/>
      <c r="IH272" s="5"/>
      <c r="II272" s="5"/>
      <c r="IJ272" s="5"/>
      <c r="IK272" s="5"/>
      <c r="IL272" s="5"/>
      <c r="IM272" s="5"/>
      <c r="IN272" s="5"/>
      <c r="IO272" s="5"/>
      <c r="IP272" s="5"/>
      <c r="IQ272" s="5"/>
      <c r="IR272" s="5"/>
      <c r="IS272" s="5"/>
      <c r="IT272" s="5"/>
      <c r="IU272" s="5"/>
      <c r="IV272" s="5"/>
    </row>
    <row r="273" spans="1:256" s="7" customFormat="1">
      <c r="A273" s="58"/>
      <c r="B273" s="67"/>
      <c r="C273" s="44">
        <v>2024</v>
      </c>
      <c r="D273" s="27">
        <f>SUM(E273:I273)</f>
        <v>0</v>
      </c>
      <c r="E273" s="27">
        <v>0</v>
      </c>
      <c r="F273" s="27">
        <v>0</v>
      </c>
      <c r="G273" s="27">
        <v>0</v>
      </c>
      <c r="H273" s="27">
        <v>0</v>
      </c>
      <c r="I273" s="27">
        <v>0</v>
      </c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  <c r="DT273" s="5"/>
      <c r="DU273" s="5"/>
      <c r="DV273" s="5"/>
      <c r="DW273" s="5"/>
      <c r="DX273" s="5"/>
      <c r="DY273" s="5"/>
      <c r="DZ273" s="5"/>
      <c r="EA273" s="5"/>
      <c r="EB273" s="5"/>
      <c r="EC273" s="5"/>
      <c r="ED273" s="5"/>
      <c r="EE273" s="5"/>
      <c r="EF273" s="5"/>
      <c r="EG273" s="5"/>
      <c r="EH273" s="5"/>
      <c r="EI273" s="5"/>
      <c r="EJ273" s="5"/>
      <c r="EK273" s="5"/>
      <c r="EL273" s="5"/>
      <c r="EM273" s="5"/>
      <c r="EN273" s="5"/>
      <c r="EO273" s="5"/>
      <c r="EP273" s="5"/>
      <c r="EQ273" s="5"/>
      <c r="ER273" s="5"/>
      <c r="ES273" s="5"/>
      <c r="ET273" s="5"/>
      <c r="EU273" s="5"/>
      <c r="EV273" s="5"/>
      <c r="EW273" s="5"/>
      <c r="EX273" s="5"/>
      <c r="EY273" s="5"/>
      <c r="EZ273" s="5"/>
      <c r="FA273" s="5"/>
      <c r="FB273" s="5"/>
      <c r="FC273" s="5"/>
      <c r="FD273" s="5"/>
      <c r="FE273" s="5"/>
      <c r="FF273" s="5"/>
      <c r="FG273" s="5"/>
      <c r="FH273" s="5"/>
      <c r="FI273" s="5"/>
      <c r="FJ273" s="5"/>
      <c r="FK273" s="5"/>
      <c r="FL273" s="5"/>
      <c r="FM273" s="5"/>
      <c r="FN273" s="5"/>
      <c r="FO273" s="5"/>
      <c r="FP273" s="5"/>
      <c r="FQ273" s="5"/>
      <c r="FR273" s="5"/>
      <c r="FS273" s="5"/>
      <c r="FT273" s="5"/>
      <c r="FU273" s="5"/>
      <c r="FV273" s="5"/>
      <c r="FW273" s="5"/>
      <c r="FX273" s="5"/>
      <c r="FY273" s="5"/>
      <c r="FZ273" s="5"/>
      <c r="GA273" s="5"/>
      <c r="GB273" s="5"/>
      <c r="GC273" s="5"/>
      <c r="GD273" s="5"/>
      <c r="GE273" s="5"/>
      <c r="GF273" s="5"/>
      <c r="GG273" s="5"/>
      <c r="GH273" s="5"/>
      <c r="GI273" s="5"/>
      <c r="GJ273" s="5"/>
      <c r="GK273" s="5"/>
      <c r="GL273" s="5"/>
      <c r="GM273" s="5"/>
      <c r="GN273" s="5"/>
      <c r="GO273" s="5"/>
      <c r="GP273" s="5"/>
      <c r="GQ273" s="5"/>
      <c r="GR273" s="5"/>
      <c r="GS273" s="5"/>
      <c r="GT273" s="5"/>
      <c r="GU273" s="5"/>
      <c r="GV273" s="5"/>
      <c r="GW273" s="5"/>
      <c r="GX273" s="5"/>
      <c r="GY273" s="5"/>
      <c r="GZ273" s="5"/>
      <c r="HA273" s="5"/>
      <c r="HB273" s="5"/>
      <c r="HC273" s="5"/>
      <c r="HD273" s="5"/>
      <c r="HE273" s="5"/>
      <c r="HF273" s="5"/>
      <c r="HG273" s="5"/>
      <c r="HH273" s="5"/>
      <c r="HI273" s="5"/>
      <c r="HJ273" s="5"/>
      <c r="HK273" s="5"/>
      <c r="HL273" s="5"/>
      <c r="HM273" s="5"/>
      <c r="HN273" s="5"/>
      <c r="HO273" s="5"/>
      <c r="HP273" s="5"/>
      <c r="HQ273" s="5"/>
      <c r="HR273" s="5"/>
      <c r="HS273" s="5"/>
      <c r="HT273" s="5"/>
      <c r="HU273" s="5"/>
      <c r="HV273" s="5"/>
      <c r="HW273" s="5"/>
      <c r="HX273" s="5"/>
      <c r="HY273" s="5"/>
      <c r="HZ273" s="5"/>
      <c r="IA273" s="5"/>
      <c r="IB273" s="5"/>
      <c r="IC273" s="5"/>
      <c r="ID273" s="5"/>
      <c r="IE273" s="5"/>
      <c r="IF273" s="5"/>
      <c r="IG273" s="5"/>
      <c r="IH273" s="5"/>
      <c r="II273" s="5"/>
      <c r="IJ273" s="5"/>
      <c r="IK273" s="5"/>
      <c r="IL273" s="5"/>
      <c r="IM273" s="5"/>
      <c r="IN273" s="5"/>
      <c r="IO273" s="5"/>
      <c r="IP273" s="5"/>
      <c r="IQ273" s="5"/>
      <c r="IR273" s="5"/>
      <c r="IS273" s="5"/>
      <c r="IT273" s="5"/>
      <c r="IU273" s="5"/>
      <c r="IV273" s="5"/>
    </row>
    <row r="274" spans="1:256" s="7" customFormat="1">
      <c r="A274" s="58"/>
      <c r="B274" s="67"/>
      <c r="C274" s="44">
        <v>2025</v>
      </c>
      <c r="D274" s="27">
        <f>SUM(E274:I274)</f>
        <v>0</v>
      </c>
      <c r="E274" s="27">
        <v>0</v>
      </c>
      <c r="F274" s="27">
        <v>0</v>
      </c>
      <c r="G274" s="27">
        <v>0</v>
      </c>
      <c r="H274" s="27">
        <v>0</v>
      </c>
      <c r="I274" s="27">
        <v>0</v>
      </c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  <c r="FV274" s="5"/>
      <c r="FW274" s="5"/>
      <c r="FX274" s="5"/>
      <c r="FY274" s="5"/>
      <c r="FZ274" s="5"/>
      <c r="GA274" s="5"/>
      <c r="GB274" s="5"/>
      <c r="GC274" s="5"/>
      <c r="GD274" s="5"/>
      <c r="GE274" s="5"/>
      <c r="GF274" s="5"/>
      <c r="GG274" s="5"/>
      <c r="GH274" s="5"/>
      <c r="GI274" s="5"/>
      <c r="GJ274" s="5"/>
      <c r="GK274" s="5"/>
      <c r="GL274" s="5"/>
      <c r="GM274" s="5"/>
      <c r="GN274" s="5"/>
      <c r="GO274" s="5"/>
      <c r="GP274" s="5"/>
      <c r="GQ274" s="5"/>
      <c r="GR274" s="5"/>
      <c r="GS274" s="5"/>
      <c r="GT274" s="5"/>
      <c r="GU274" s="5"/>
      <c r="GV274" s="5"/>
      <c r="GW274" s="5"/>
      <c r="GX274" s="5"/>
      <c r="GY274" s="5"/>
      <c r="GZ274" s="5"/>
      <c r="HA274" s="5"/>
      <c r="HB274" s="5"/>
      <c r="HC274" s="5"/>
      <c r="HD274" s="5"/>
      <c r="HE274" s="5"/>
      <c r="HF274" s="5"/>
      <c r="HG274" s="5"/>
      <c r="HH274" s="5"/>
      <c r="HI274" s="5"/>
      <c r="HJ274" s="5"/>
      <c r="HK274" s="5"/>
      <c r="HL274" s="5"/>
      <c r="HM274" s="5"/>
      <c r="HN274" s="5"/>
      <c r="HO274" s="5"/>
      <c r="HP274" s="5"/>
      <c r="HQ274" s="5"/>
      <c r="HR274" s="5"/>
      <c r="HS274" s="5"/>
      <c r="HT274" s="5"/>
      <c r="HU274" s="5"/>
      <c r="HV274" s="5"/>
      <c r="HW274" s="5"/>
      <c r="HX274" s="5"/>
      <c r="HY274" s="5"/>
      <c r="HZ274" s="5"/>
      <c r="IA274" s="5"/>
      <c r="IB274" s="5"/>
      <c r="IC274" s="5"/>
      <c r="ID274" s="5"/>
      <c r="IE274" s="5"/>
      <c r="IF274" s="5"/>
      <c r="IG274" s="5"/>
      <c r="IH274" s="5"/>
      <c r="II274" s="5"/>
      <c r="IJ274" s="5"/>
      <c r="IK274" s="5"/>
      <c r="IL274" s="5"/>
      <c r="IM274" s="5"/>
      <c r="IN274" s="5"/>
      <c r="IO274" s="5"/>
      <c r="IP274" s="5"/>
      <c r="IQ274" s="5"/>
      <c r="IR274" s="5"/>
      <c r="IS274" s="5"/>
      <c r="IT274" s="5"/>
      <c r="IU274" s="5"/>
      <c r="IV274" s="5"/>
    </row>
    <row r="275" spans="1:256" s="7" customFormat="1">
      <c r="A275" s="58"/>
      <c r="B275" s="67"/>
      <c r="C275" s="44">
        <v>2026</v>
      </c>
      <c r="D275" s="27">
        <f>SUM(E275:I275)</f>
        <v>0</v>
      </c>
      <c r="E275" s="27">
        <v>0</v>
      </c>
      <c r="F275" s="27">
        <v>0</v>
      </c>
      <c r="G275" s="27">
        <v>0</v>
      </c>
      <c r="H275" s="27">
        <v>0</v>
      </c>
      <c r="I275" s="27">
        <v>0</v>
      </c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  <c r="FV275" s="5"/>
      <c r="FW275" s="5"/>
      <c r="FX275" s="5"/>
      <c r="FY275" s="5"/>
      <c r="FZ275" s="5"/>
      <c r="GA275" s="5"/>
      <c r="GB275" s="5"/>
      <c r="GC275" s="5"/>
      <c r="GD275" s="5"/>
      <c r="GE275" s="5"/>
      <c r="GF275" s="5"/>
      <c r="GG275" s="5"/>
      <c r="GH275" s="5"/>
      <c r="GI275" s="5"/>
      <c r="GJ275" s="5"/>
      <c r="GK275" s="5"/>
      <c r="GL275" s="5"/>
      <c r="GM275" s="5"/>
      <c r="GN275" s="5"/>
      <c r="GO275" s="5"/>
      <c r="GP275" s="5"/>
      <c r="GQ275" s="5"/>
      <c r="GR275" s="5"/>
      <c r="GS275" s="5"/>
      <c r="GT275" s="5"/>
      <c r="GU275" s="5"/>
      <c r="GV275" s="5"/>
      <c r="GW275" s="5"/>
      <c r="GX275" s="5"/>
      <c r="GY275" s="5"/>
      <c r="GZ275" s="5"/>
      <c r="HA275" s="5"/>
      <c r="HB275" s="5"/>
      <c r="HC275" s="5"/>
      <c r="HD275" s="5"/>
      <c r="HE275" s="5"/>
      <c r="HF275" s="5"/>
      <c r="HG275" s="5"/>
      <c r="HH275" s="5"/>
      <c r="HI275" s="5"/>
      <c r="HJ275" s="5"/>
      <c r="HK275" s="5"/>
      <c r="HL275" s="5"/>
      <c r="HM275" s="5"/>
      <c r="HN275" s="5"/>
      <c r="HO275" s="5"/>
      <c r="HP275" s="5"/>
      <c r="HQ275" s="5"/>
      <c r="HR275" s="5"/>
      <c r="HS275" s="5"/>
      <c r="HT275" s="5"/>
      <c r="HU275" s="5"/>
      <c r="HV275" s="5"/>
      <c r="HW275" s="5"/>
      <c r="HX275" s="5"/>
      <c r="HY275" s="5"/>
      <c r="HZ275" s="5"/>
      <c r="IA275" s="5"/>
      <c r="IB275" s="5"/>
      <c r="IC275" s="5"/>
      <c r="ID275" s="5"/>
      <c r="IE275" s="5"/>
      <c r="IF275" s="5"/>
      <c r="IG275" s="5"/>
      <c r="IH275" s="5"/>
      <c r="II275" s="5"/>
      <c r="IJ275" s="5"/>
      <c r="IK275" s="5"/>
      <c r="IL275" s="5"/>
      <c r="IM275" s="5"/>
      <c r="IN275" s="5"/>
      <c r="IO275" s="5"/>
      <c r="IP275" s="5"/>
      <c r="IQ275" s="5"/>
      <c r="IR275" s="5"/>
      <c r="IS275" s="5"/>
      <c r="IT275" s="5"/>
      <c r="IU275" s="5"/>
      <c r="IV275" s="5"/>
    </row>
    <row r="276" spans="1:256" s="7" customFormat="1">
      <c r="A276" s="59"/>
      <c r="B276" s="67"/>
      <c r="C276" s="44" t="s">
        <v>18</v>
      </c>
      <c r="D276" s="27">
        <f>SUM(D271:D275)</f>
        <v>33</v>
      </c>
      <c r="E276" s="27">
        <f t="shared" ref="E276:I276" si="80">SUM(E271:E275)</f>
        <v>0</v>
      </c>
      <c r="F276" s="27">
        <f t="shared" si="80"/>
        <v>0</v>
      </c>
      <c r="G276" s="27">
        <f t="shared" si="80"/>
        <v>0</v>
      </c>
      <c r="H276" s="27">
        <f t="shared" si="80"/>
        <v>33</v>
      </c>
      <c r="I276" s="27">
        <f t="shared" si="80"/>
        <v>0</v>
      </c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  <c r="FR276" s="5"/>
      <c r="FS276" s="5"/>
      <c r="FT276" s="5"/>
      <c r="FU276" s="5"/>
      <c r="FV276" s="5"/>
      <c r="FW276" s="5"/>
      <c r="FX276" s="5"/>
      <c r="FY276" s="5"/>
      <c r="FZ276" s="5"/>
      <c r="GA276" s="5"/>
      <c r="GB276" s="5"/>
      <c r="GC276" s="5"/>
      <c r="GD276" s="5"/>
      <c r="GE276" s="5"/>
      <c r="GF276" s="5"/>
      <c r="GG276" s="5"/>
      <c r="GH276" s="5"/>
      <c r="GI276" s="5"/>
      <c r="GJ276" s="5"/>
      <c r="GK276" s="5"/>
      <c r="GL276" s="5"/>
      <c r="GM276" s="5"/>
      <c r="GN276" s="5"/>
      <c r="GO276" s="5"/>
      <c r="GP276" s="5"/>
      <c r="GQ276" s="5"/>
      <c r="GR276" s="5"/>
      <c r="GS276" s="5"/>
      <c r="GT276" s="5"/>
      <c r="GU276" s="5"/>
      <c r="GV276" s="5"/>
      <c r="GW276" s="5"/>
      <c r="GX276" s="5"/>
      <c r="GY276" s="5"/>
      <c r="GZ276" s="5"/>
      <c r="HA276" s="5"/>
      <c r="HB276" s="5"/>
      <c r="HC276" s="5"/>
      <c r="HD276" s="5"/>
      <c r="HE276" s="5"/>
      <c r="HF276" s="5"/>
      <c r="HG276" s="5"/>
      <c r="HH276" s="5"/>
      <c r="HI276" s="5"/>
      <c r="HJ276" s="5"/>
      <c r="HK276" s="5"/>
      <c r="HL276" s="5"/>
      <c r="HM276" s="5"/>
      <c r="HN276" s="5"/>
      <c r="HO276" s="5"/>
      <c r="HP276" s="5"/>
      <c r="HQ276" s="5"/>
      <c r="HR276" s="5"/>
      <c r="HS276" s="5"/>
      <c r="HT276" s="5"/>
      <c r="HU276" s="5"/>
      <c r="HV276" s="5"/>
      <c r="HW276" s="5"/>
      <c r="HX276" s="5"/>
      <c r="HY276" s="5"/>
      <c r="HZ276" s="5"/>
      <c r="IA276" s="5"/>
      <c r="IB276" s="5"/>
      <c r="IC276" s="5"/>
      <c r="ID276" s="5"/>
      <c r="IE276" s="5"/>
      <c r="IF276" s="5"/>
      <c r="IG276" s="5"/>
      <c r="IH276" s="5"/>
      <c r="II276" s="5"/>
      <c r="IJ276" s="5"/>
      <c r="IK276" s="5"/>
      <c r="IL276" s="5"/>
      <c r="IM276" s="5"/>
      <c r="IN276" s="5"/>
      <c r="IO276" s="5"/>
      <c r="IP276" s="5"/>
      <c r="IQ276" s="5"/>
      <c r="IR276" s="5"/>
      <c r="IS276" s="5"/>
      <c r="IT276" s="5"/>
      <c r="IU276" s="5"/>
      <c r="IV276" s="5"/>
    </row>
    <row r="277" spans="1:256" s="7" customFormat="1" ht="28.5" customHeight="1">
      <c r="A277" s="77" t="s">
        <v>72</v>
      </c>
      <c r="B277" s="78"/>
      <c r="C277" s="78"/>
      <c r="D277" s="78"/>
      <c r="E277" s="78"/>
      <c r="F277" s="78"/>
      <c r="G277" s="78"/>
      <c r="H277" s="78"/>
      <c r="I277" s="79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  <c r="FV277" s="5"/>
      <c r="FW277" s="5"/>
      <c r="FX277" s="5"/>
      <c r="FY277" s="5"/>
      <c r="FZ277" s="5"/>
      <c r="GA277" s="5"/>
      <c r="GB277" s="5"/>
      <c r="GC277" s="5"/>
      <c r="GD277" s="5"/>
      <c r="GE277" s="5"/>
      <c r="GF277" s="5"/>
      <c r="GG277" s="5"/>
      <c r="GH277" s="5"/>
      <c r="GI277" s="5"/>
      <c r="GJ277" s="5"/>
      <c r="GK277" s="5"/>
      <c r="GL277" s="5"/>
      <c r="GM277" s="5"/>
      <c r="GN277" s="5"/>
      <c r="GO277" s="5"/>
      <c r="GP277" s="5"/>
      <c r="GQ277" s="5"/>
      <c r="GR277" s="5"/>
      <c r="GS277" s="5"/>
      <c r="GT277" s="5"/>
      <c r="GU277" s="5"/>
      <c r="GV277" s="5"/>
      <c r="GW277" s="5"/>
      <c r="GX277" s="5"/>
      <c r="GY277" s="5"/>
      <c r="GZ277" s="5"/>
      <c r="HA277" s="5"/>
      <c r="HB277" s="5"/>
      <c r="HC277" s="5"/>
      <c r="HD277" s="5"/>
      <c r="HE277" s="5"/>
      <c r="HF277" s="5"/>
      <c r="HG277" s="5"/>
      <c r="HH277" s="5"/>
      <c r="HI277" s="5"/>
      <c r="HJ277" s="5"/>
      <c r="HK277" s="5"/>
      <c r="HL277" s="5"/>
      <c r="HM277" s="5"/>
      <c r="HN277" s="5"/>
      <c r="HO277" s="5"/>
      <c r="HP277" s="5"/>
      <c r="HQ277" s="5"/>
      <c r="HR277" s="5"/>
      <c r="HS277" s="5"/>
      <c r="HT277" s="5"/>
      <c r="HU277" s="5"/>
      <c r="HV277" s="5"/>
      <c r="HW277" s="5"/>
      <c r="HX277" s="5"/>
      <c r="HY277" s="5"/>
      <c r="HZ277" s="5"/>
      <c r="IA277" s="5"/>
      <c r="IB277" s="5"/>
      <c r="IC277" s="5"/>
      <c r="ID277" s="5"/>
      <c r="IE277" s="5"/>
      <c r="IF277" s="5"/>
      <c r="IG277" s="5"/>
      <c r="IH277" s="5"/>
      <c r="II277" s="5"/>
      <c r="IJ277" s="5"/>
      <c r="IK277" s="5"/>
      <c r="IL277" s="5"/>
      <c r="IM277" s="5"/>
      <c r="IN277" s="5"/>
      <c r="IO277" s="5"/>
      <c r="IP277" s="5"/>
      <c r="IQ277" s="5"/>
      <c r="IR277" s="5"/>
      <c r="IS277" s="5"/>
      <c r="IT277" s="5"/>
      <c r="IU277" s="5"/>
      <c r="IV277" s="5"/>
    </row>
    <row r="278" spans="1:256" s="7" customFormat="1">
      <c r="A278" s="48" t="s">
        <v>18</v>
      </c>
      <c r="B278" s="47"/>
      <c r="C278" s="43">
        <v>2022</v>
      </c>
      <c r="D278" s="18">
        <f t="shared" ref="D278:I281" si="81">D283</f>
        <v>1761.2</v>
      </c>
      <c r="E278" s="18">
        <f t="shared" si="81"/>
        <v>0</v>
      </c>
      <c r="F278" s="18">
        <f t="shared" si="81"/>
        <v>0</v>
      </c>
      <c r="G278" s="18">
        <f t="shared" si="81"/>
        <v>0</v>
      </c>
      <c r="H278" s="18">
        <f t="shared" si="81"/>
        <v>1761.2</v>
      </c>
      <c r="I278" s="18">
        <f t="shared" si="81"/>
        <v>0</v>
      </c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  <c r="FV278" s="5"/>
      <c r="FW278" s="5"/>
      <c r="FX278" s="5"/>
      <c r="FY278" s="5"/>
      <c r="FZ278" s="5"/>
      <c r="GA278" s="5"/>
      <c r="GB278" s="5"/>
      <c r="GC278" s="5"/>
      <c r="GD278" s="5"/>
      <c r="GE278" s="5"/>
      <c r="GF278" s="5"/>
      <c r="GG278" s="5"/>
      <c r="GH278" s="5"/>
      <c r="GI278" s="5"/>
      <c r="GJ278" s="5"/>
      <c r="GK278" s="5"/>
      <c r="GL278" s="5"/>
      <c r="GM278" s="5"/>
      <c r="GN278" s="5"/>
      <c r="GO278" s="5"/>
      <c r="GP278" s="5"/>
      <c r="GQ278" s="5"/>
      <c r="GR278" s="5"/>
      <c r="GS278" s="5"/>
      <c r="GT278" s="5"/>
      <c r="GU278" s="5"/>
      <c r="GV278" s="5"/>
      <c r="GW278" s="5"/>
      <c r="GX278" s="5"/>
      <c r="GY278" s="5"/>
      <c r="GZ278" s="5"/>
      <c r="HA278" s="5"/>
      <c r="HB278" s="5"/>
      <c r="HC278" s="5"/>
      <c r="HD278" s="5"/>
      <c r="HE278" s="5"/>
      <c r="HF278" s="5"/>
      <c r="HG278" s="5"/>
      <c r="HH278" s="5"/>
      <c r="HI278" s="5"/>
      <c r="HJ278" s="5"/>
      <c r="HK278" s="5"/>
      <c r="HL278" s="5"/>
      <c r="HM278" s="5"/>
      <c r="HN278" s="5"/>
      <c r="HO278" s="5"/>
      <c r="HP278" s="5"/>
      <c r="HQ278" s="5"/>
      <c r="HR278" s="5"/>
      <c r="HS278" s="5"/>
      <c r="HT278" s="5"/>
      <c r="HU278" s="5"/>
      <c r="HV278" s="5"/>
      <c r="HW278" s="5"/>
      <c r="HX278" s="5"/>
      <c r="HY278" s="5"/>
      <c r="HZ278" s="5"/>
      <c r="IA278" s="5"/>
      <c r="IB278" s="5"/>
      <c r="IC278" s="5"/>
      <c r="ID278" s="5"/>
      <c r="IE278" s="5"/>
      <c r="IF278" s="5"/>
      <c r="IG278" s="5"/>
      <c r="IH278" s="5"/>
      <c r="II278" s="5"/>
      <c r="IJ278" s="5"/>
      <c r="IK278" s="5"/>
      <c r="IL278" s="5"/>
      <c r="IM278" s="5"/>
      <c r="IN278" s="5"/>
      <c r="IO278" s="5"/>
      <c r="IP278" s="5"/>
      <c r="IQ278" s="5"/>
      <c r="IR278" s="5"/>
      <c r="IS278" s="5"/>
      <c r="IT278" s="5"/>
      <c r="IU278" s="5"/>
      <c r="IV278" s="5"/>
    </row>
    <row r="279" spans="1:256" s="7" customFormat="1">
      <c r="A279" s="48"/>
      <c r="B279" s="47"/>
      <c r="C279" s="43">
        <v>2023</v>
      </c>
      <c r="D279" s="18">
        <f t="shared" si="81"/>
        <v>0</v>
      </c>
      <c r="E279" s="18">
        <f t="shared" si="81"/>
        <v>0</v>
      </c>
      <c r="F279" s="18">
        <f t="shared" si="81"/>
        <v>0</v>
      </c>
      <c r="G279" s="18">
        <f t="shared" si="81"/>
        <v>0</v>
      </c>
      <c r="H279" s="18">
        <v>0</v>
      </c>
      <c r="I279" s="18">
        <f>I284</f>
        <v>0</v>
      </c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  <c r="FV279" s="5"/>
      <c r="FW279" s="5"/>
      <c r="FX279" s="5"/>
      <c r="FY279" s="5"/>
      <c r="FZ279" s="5"/>
      <c r="GA279" s="5"/>
      <c r="GB279" s="5"/>
      <c r="GC279" s="5"/>
      <c r="GD279" s="5"/>
      <c r="GE279" s="5"/>
      <c r="GF279" s="5"/>
      <c r="GG279" s="5"/>
      <c r="GH279" s="5"/>
      <c r="GI279" s="5"/>
      <c r="GJ279" s="5"/>
      <c r="GK279" s="5"/>
      <c r="GL279" s="5"/>
      <c r="GM279" s="5"/>
      <c r="GN279" s="5"/>
      <c r="GO279" s="5"/>
      <c r="GP279" s="5"/>
      <c r="GQ279" s="5"/>
      <c r="GR279" s="5"/>
      <c r="GS279" s="5"/>
      <c r="GT279" s="5"/>
      <c r="GU279" s="5"/>
      <c r="GV279" s="5"/>
      <c r="GW279" s="5"/>
      <c r="GX279" s="5"/>
      <c r="GY279" s="5"/>
      <c r="GZ279" s="5"/>
      <c r="HA279" s="5"/>
      <c r="HB279" s="5"/>
      <c r="HC279" s="5"/>
      <c r="HD279" s="5"/>
      <c r="HE279" s="5"/>
      <c r="HF279" s="5"/>
      <c r="HG279" s="5"/>
      <c r="HH279" s="5"/>
      <c r="HI279" s="5"/>
      <c r="HJ279" s="5"/>
      <c r="HK279" s="5"/>
      <c r="HL279" s="5"/>
      <c r="HM279" s="5"/>
      <c r="HN279" s="5"/>
      <c r="HO279" s="5"/>
      <c r="HP279" s="5"/>
      <c r="HQ279" s="5"/>
      <c r="HR279" s="5"/>
      <c r="HS279" s="5"/>
      <c r="HT279" s="5"/>
      <c r="HU279" s="5"/>
      <c r="HV279" s="5"/>
      <c r="HW279" s="5"/>
      <c r="HX279" s="5"/>
      <c r="HY279" s="5"/>
      <c r="HZ279" s="5"/>
      <c r="IA279" s="5"/>
      <c r="IB279" s="5"/>
      <c r="IC279" s="5"/>
      <c r="ID279" s="5"/>
      <c r="IE279" s="5"/>
      <c r="IF279" s="5"/>
      <c r="IG279" s="5"/>
      <c r="IH279" s="5"/>
      <c r="II279" s="5"/>
      <c r="IJ279" s="5"/>
      <c r="IK279" s="5"/>
      <c r="IL279" s="5"/>
      <c r="IM279" s="5"/>
      <c r="IN279" s="5"/>
      <c r="IO279" s="5"/>
      <c r="IP279" s="5"/>
      <c r="IQ279" s="5"/>
      <c r="IR279" s="5"/>
      <c r="IS279" s="5"/>
      <c r="IT279" s="5"/>
      <c r="IU279" s="5"/>
      <c r="IV279" s="5"/>
    </row>
    <row r="280" spans="1:256" s="7" customFormat="1">
      <c r="A280" s="48"/>
      <c r="B280" s="47"/>
      <c r="C280" s="43">
        <v>2024</v>
      </c>
      <c r="D280" s="18">
        <f t="shared" si="81"/>
        <v>0</v>
      </c>
      <c r="E280" s="18">
        <f t="shared" si="81"/>
        <v>0</v>
      </c>
      <c r="F280" s="18">
        <f t="shared" si="81"/>
        <v>0</v>
      </c>
      <c r="G280" s="18">
        <f t="shared" si="81"/>
        <v>0</v>
      </c>
      <c r="H280" s="18">
        <v>0</v>
      </c>
      <c r="I280" s="18">
        <f>I285</f>
        <v>0</v>
      </c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  <c r="FR280" s="5"/>
      <c r="FS280" s="5"/>
      <c r="FT280" s="5"/>
      <c r="FU280" s="5"/>
      <c r="FV280" s="5"/>
      <c r="FW280" s="5"/>
      <c r="FX280" s="5"/>
      <c r="FY280" s="5"/>
      <c r="FZ280" s="5"/>
      <c r="GA280" s="5"/>
      <c r="GB280" s="5"/>
      <c r="GC280" s="5"/>
      <c r="GD280" s="5"/>
      <c r="GE280" s="5"/>
      <c r="GF280" s="5"/>
      <c r="GG280" s="5"/>
      <c r="GH280" s="5"/>
      <c r="GI280" s="5"/>
      <c r="GJ280" s="5"/>
      <c r="GK280" s="5"/>
      <c r="GL280" s="5"/>
      <c r="GM280" s="5"/>
      <c r="GN280" s="5"/>
      <c r="GO280" s="5"/>
      <c r="GP280" s="5"/>
      <c r="GQ280" s="5"/>
      <c r="GR280" s="5"/>
      <c r="GS280" s="5"/>
      <c r="GT280" s="5"/>
      <c r="GU280" s="5"/>
      <c r="GV280" s="5"/>
      <c r="GW280" s="5"/>
      <c r="GX280" s="5"/>
      <c r="GY280" s="5"/>
      <c r="GZ280" s="5"/>
      <c r="HA280" s="5"/>
      <c r="HB280" s="5"/>
      <c r="HC280" s="5"/>
      <c r="HD280" s="5"/>
      <c r="HE280" s="5"/>
      <c r="HF280" s="5"/>
      <c r="HG280" s="5"/>
      <c r="HH280" s="5"/>
      <c r="HI280" s="5"/>
      <c r="HJ280" s="5"/>
      <c r="HK280" s="5"/>
      <c r="HL280" s="5"/>
      <c r="HM280" s="5"/>
      <c r="HN280" s="5"/>
      <c r="HO280" s="5"/>
      <c r="HP280" s="5"/>
      <c r="HQ280" s="5"/>
      <c r="HR280" s="5"/>
      <c r="HS280" s="5"/>
      <c r="HT280" s="5"/>
      <c r="HU280" s="5"/>
      <c r="HV280" s="5"/>
      <c r="HW280" s="5"/>
      <c r="HX280" s="5"/>
      <c r="HY280" s="5"/>
      <c r="HZ280" s="5"/>
      <c r="IA280" s="5"/>
      <c r="IB280" s="5"/>
      <c r="IC280" s="5"/>
      <c r="ID280" s="5"/>
      <c r="IE280" s="5"/>
      <c r="IF280" s="5"/>
      <c r="IG280" s="5"/>
      <c r="IH280" s="5"/>
      <c r="II280" s="5"/>
      <c r="IJ280" s="5"/>
      <c r="IK280" s="5"/>
      <c r="IL280" s="5"/>
      <c r="IM280" s="5"/>
      <c r="IN280" s="5"/>
      <c r="IO280" s="5"/>
      <c r="IP280" s="5"/>
      <c r="IQ280" s="5"/>
      <c r="IR280" s="5"/>
      <c r="IS280" s="5"/>
      <c r="IT280" s="5"/>
      <c r="IU280" s="5"/>
      <c r="IV280" s="5"/>
    </row>
    <row r="281" spans="1:256" s="7" customFormat="1">
      <c r="A281" s="48"/>
      <c r="B281" s="47"/>
      <c r="C281" s="43">
        <v>2025</v>
      </c>
      <c r="D281" s="18">
        <f t="shared" si="81"/>
        <v>0</v>
      </c>
      <c r="E281" s="18">
        <f t="shared" si="81"/>
        <v>0</v>
      </c>
      <c r="F281" s="18">
        <f t="shared" si="81"/>
        <v>0</v>
      </c>
      <c r="G281" s="18">
        <f t="shared" si="81"/>
        <v>0</v>
      </c>
      <c r="H281" s="18">
        <f t="shared" si="81"/>
        <v>0</v>
      </c>
      <c r="I281" s="18">
        <f>I286</f>
        <v>0</v>
      </c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  <c r="FV281" s="5"/>
      <c r="FW281" s="5"/>
      <c r="FX281" s="5"/>
      <c r="FY281" s="5"/>
      <c r="FZ281" s="5"/>
      <c r="GA281" s="5"/>
      <c r="GB281" s="5"/>
      <c r="GC281" s="5"/>
      <c r="GD281" s="5"/>
      <c r="GE281" s="5"/>
      <c r="GF281" s="5"/>
      <c r="GG281" s="5"/>
      <c r="GH281" s="5"/>
      <c r="GI281" s="5"/>
      <c r="GJ281" s="5"/>
      <c r="GK281" s="5"/>
      <c r="GL281" s="5"/>
      <c r="GM281" s="5"/>
      <c r="GN281" s="5"/>
      <c r="GO281" s="5"/>
      <c r="GP281" s="5"/>
      <c r="GQ281" s="5"/>
      <c r="GR281" s="5"/>
      <c r="GS281" s="5"/>
      <c r="GT281" s="5"/>
      <c r="GU281" s="5"/>
      <c r="GV281" s="5"/>
      <c r="GW281" s="5"/>
      <c r="GX281" s="5"/>
      <c r="GY281" s="5"/>
      <c r="GZ281" s="5"/>
      <c r="HA281" s="5"/>
      <c r="HB281" s="5"/>
      <c r="HC281" s="5"/>
      <c r="HD281" s="5"/>
      <c r="HE281" s="5"/>
      <c r="HF281" s="5"/>
      <c r="HG281" s="5"/>
      <c r="HH281" s="5"/>
      <c r="HI281" s="5"/>
      <c r="HJ281" s="5"/>
      <c r="HK281" s="5"/>
      <c r="HL281" s="5"/>
      <c r="HM281" s="5"/>
      <c r="HN281" s="5"/>
      <c r="HO281" s="5"/>
      <c r="HP281" s="5"/>
      <c r="HQ281" s="5"/>
      <c r="HR281" s="5"/>
      <c r="HS281" s="5"/>
      <c r="HT281" s="5"/>
      <c r="HU281" s="5"/>
      <c r="HV281" s="5"/>
      <c r="HW281" s="5"/>
      <c r="HX281" s="5"/>
      <c r="HY281" s="5"/>
      <c r="HZ281" s="5"/>
      <c r="IA281" s="5"/>
      <c r="IB281" s="5"/>
      <c r="IC281" s="5"/>
      <c r="ID281" s="5"/>
      <c r="IE281" s="5"/>
      <c r="IF281" s="5"/>
      <c r="IG281" s="5"/>
      <c r="IH281" s="5"/>
      <c r="II281" s="5"/>
      <c r="IJ281" s="5"/>
      <c r="IK281" s="5"/>
      <c r="IL281" s="5"/>
      <c r="IM281" s="5"/>
      <c r="IN281" s="5"/>
      <c r="IO281" s="5"/>
      <c r="IP281" s="5"/>
      <c r="IQ281" s="5"/>
      <c r="IR281" s="5"/>
      <c r="IS281" s="5"/>
      <c r="IT281" s="5"/>
      <c r="IU281" s="5"/>
      <c r="IV281" s="5"/>
    </row>
    <row r="282" spans="1:256" s="7" customFormat="1">
      <c r="A282" s="48"/>
      <c r="B282" s="47"/>
      <c r="C282" s="43" t="s">
        <v>18</v>
      </c>
      <c r="D282" s="18">
        <f t="shared" ref="D282:I282" si="82">SUM(D278:D281)</f>
        <v>1761.2</v>
      </c>
      <c r="E282" s="18">
        <f t="shared" si="82"/>
        <v>0</v>
      </c>
      <c r="F282" s="18">
        <f t="shared" si="82"/>
        <v>0</v>
      </c>
      <c r="G282" s="18">
        <f t="shared" si="82"/>
        <v>0</v>
      </c>
      <c r="H282" s="18">
        <f t="shared" si="82"/>
        <v>1761.2</v>
      </c>
      <c r="I282" s="18">
        <f t="shared" si="82"/>
        <v>0</v>
      </c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  <c r="FV282" s="5"/>
      <c r="FW282" s="5"/>
      <c r="FX282" s="5"/>
      <c r="FY282" s="5"/>
      <c r="FZ282" s="5"/>
      <c r="GA282" s="5"/>
      <c r="GB282" s="5"/>
      <c r="GC282" s="5"/>
      <c r="GD282" s="5"/>
      <c r="GE282" s="5"/>
      <c r="GF282" s="5"/>
      <c r="GG282" s="5"/>
      <c r="GH282" s="5"/>
      <c r="GI282" s="5"/>
      <c r="GJ282" s="5"/>
      <c r="GK282" s="5"/>
      <c r="GL282" s="5"/>
      <c r="GM282" s="5"/>
      <c r="GN282" s="5"/>
      <c r="GO282" s="5"/>
      <c r="GP282" s="5"/>
      <c r="GQ282" s="5"/>
      <c r="GR282" s="5"/>
      <c r="GS282" s="5"/>
      <c r="GT282" s="5"/>
      <c r="GU282" s="5"/>
      <c r="GV282" s="5"/>
      <c r="GW282" s="5"/>
      <c r="GX282" s="5"/>
      <c r="GY282" s="5"/>
      <c r="GZ282" s="5"/>
      <c r="HA282" s="5"/>
      <c r="HB282" s="5"/>
      <c r="HC282" s="5"/>
      <c r="HD282" s="5"/>
      <c r="HE282" s="5"/>
      <c r="HF282" s="5"/>
      <c r="HG282" s="5"/>
      <c r="HH282" s="5"/>
      <c r="HI282" s="5"/>
      <c r="HJ282" s="5"/>
      <c r="HK282" s="5"/>
      <c r="HL282" s="5"/>
      <c r="HM282" s="5"/>
      <c r="HN282" s="5"/>
      <c r="HO282" s="5"/>
      <c r="HP282" s="5"/>
      <c r="HQ282" s="5"/>
      <c r="HR282" s="5"/>
      <c r="HS282" s="5"/>
      <c r="HT282" s="5"/>
      <c r="HU282" s="5"/>
      <c r="HV282" s="5"/>
      <c r="HW282" s="5"/>
      <c r="HX282" s="5"/>
      <c r="HY282" s="5"/>
      <c r="HZ282" s="5"/>
      <c r="IA282" s="5"/>
      <c r="IB282" s="5"/>
      <c r="IC282" s="5"/>
      <c r="ID282" s="5"/>
      <c r="IE282" s="5"/>
      <c r="IF282" s="5"/>
      <c r="IG282" s="5"/>
      <c r="IH282" s="5"/>
      <c r="II282" s="5"/>
      <c r="IJ282" s="5"/>
      <c r="IK282" s="5"/>
      <c r="IL282" s="5"/>
      <c r="IM282" s="5"/>
      <c r="IN282" s="5"/>
      <c r="IO282" s="5"/>
      <c r="IP282" s="5"/>
      <c r="IQ282" s="5"/>
      <c r="IR282" s="5"/>
      <c r="IS282" s="5"/>
      <c r="IT282" s="5"/>
      <c r="IU282" s="5"/>
      <c r="IV282" s="5"/>
    </row>
    <row r="283" spans="1:256" s="7" customFormat="1">
      <c r="A283" s="57" t="s">
        <v>73</v>
      </c>
      <c r="B283" s="67"/>
      <c r="C283" s="44">
        <v>2022</v>
      </c>
      <c r="D283" s="27">
        <f>SUM(E283:I283)</f>
        <v>1761.2</v>
      </c>
      <c r="E283" s="27">
        <v>0</v>
      </c>
      <c r="F283" s="27">
        <v>0</v>
      </c>
      <c r="G283" s="27">
        <v>0</v>
      </c>
      <c r="H283" s="27">
        <v>1761.2</v>
      </c>
      <c r="I283" s="27">
        <v>0</v>
      </c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  <c r="FV283" s="5"/>
      <c r="FW283" s="5"/>
      <c r="FX283" s="5"/>
      <c r="FY283" s="5"/>
      <c r="FZ283" s="5"/>
      <c r="GA283" s="5"/>
      <c r="GB283" s="5"/>
      <c r="GC283" s="5"/>
      <c r="GD283" s="5"/>
      <c r="GE283" s="5"/>
      <c r="GF283" s="5"/>
      <c r="GG283" s="5"/>
      <c r="GH283" s="5"/>
      <c r="GI283" s="5"/>
      <c r="GJ283" s="5"/>
      <c r="GK283" s="5"/>
      <c r="GL283" s="5"/>
      <c r="GM283" s="5"/>
      <c r="GN283" s="5"/>
      <c r="GO283" s="5"/>
      <c r="GP283" s="5"/>
      <c r="GQ283" s="5"/>
      <c r="GR283" s="5"/>
      <c r="GS283" s="5"/>
      <c r="GT283" s="5"/>
      <c r="GU283" s="5"/>
      <c r="GV283" s="5"/>
      <c r="GW283" s="5"/>
      <c r="GX283" s="5"/>
      <c r="GY283" s="5"/>
      <c r="GZ283" s="5"/>
      <c r="HA283" s="5"/>
      <c r="HB283" s="5"/>
      <c r="HC283" s="5"/>
      <c r="HD283" s="5"/>
      <c r="HE283" s="5"/>
      <c r="HF283" s="5"/>
      <c r="HG283" s="5"/>
      <c r="HH283" s="5"/>
      <c r="HI283" s="5"/>
      <c r="HJ283" s="5"/>
      <c r="HK283" s="5"/>
      <c r="HL283" s="5"/>
      <c r="HM283" s="5"/>
      <c r="HN283" s="5"/>
      <c r="HO283" s="5"/>
      <c r="HP283" s="5"/>
      <c r="HQ283" s="5"/>
      <c r="HR283" s="5"/>
      <c r="HS283" s="5"/>
      <c r="HT283" s="5"/>
      <c r="HU283" s="5"/>
      <c r="HV283" s="5"/>
      <c r="HW283" s="5"/>
      <c r="HX283" s="5"/>
      <c r="HY283" s="5"/>
      <c r="HZ283" s="5"/>
      <c r="IA283" s="5"/>
      <c r="IB283" s="5"/>
      <c r="IC283" s="5"/>
      <c r="ID283" s="5"/>
      <c r="IE283" s="5"/>
      <c r="IF283" s="5"/>
      <c r="IG283" s="5"/>
      <c r="IH283" s="5"/>
      <c r="II283" s="5"/>
      <c r="IJ283" s="5"/>
      <c r="IK283" s="5"/>
      <c r="IL283" s="5"/>
      <c r="IM283" s="5"/>
      <c r="IN283" s="5"/>
      <c r="IO283" s="5"/>
      <c r="IP283" s="5"/>
      <c r="IQ283" s="5"/>
      <c r="IR283" s="5"/>
      <c r="IS283" s="5"/>
      <c r="IT283" s="5"/>
      <c r="IU283" s="5"/>
      <c r="IV283" s="5"/>
    </row>
    <row r="284" spans="1:256" s="7" customFormat="1">
      <c r="A284" s="58"/>
      <c r="B284" s="67"/>
      <c r="C284" s="44">
        <v>2023</v>
      </c>
      <c r="D284" s="27">
        <f>SUM(E284:I284)</f>
        <v>0</v>
      </c>
      <c r="E284" s="27">
        <v>0</v>
      </c>
      <c r="F284" s="27">
        <v>0</v>
      </c>
      <c r="G284" s="27">
        <v>0</v>
      </c>
      <c r="H284" s="27">
        <v>0</v>
      </c>
      <c r="I284" s="27">
        <v>0</v>
      </c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  <c r="FV284" s="5"/>
      <c r="FW284" s="5"/>
      <c r="FX284" s="5"/>
      <c r="FY284" s="5"/>
      <c r="FZ284" s="5"/>
      <c r="GA284" s="5"/>
      <c r="GB284" s="5"/>
      <c r="GC284" s="5"/>
      <c r="GD284" s="5"/>
      <c r="GE284" s="5"/>
      <c r="GF284" s="5"/>
      <c r="GG284" s="5"/>
      <c r="GH284" s="5"/>
      <c r="GI284" s="5"/>
      <c r="GJ284" s="5"/>
      <c r="GK284" s="5"/>
      <c r="GL284" s="5"/>
      <c r="GM284" s="5"/>
      <c r="GN284" s="5"/>
      <c r="GO284" s="5"/>
      <c r="GP284" s="5"/>
      <c r="GQ284" s="5"/>
      <c r="GR284" s="5"/>
      <c r="GS284" s="5"/>
      <c r="GT284" s="5"/>
      <c r="GU284" s="5"/>
      <c r="GV284" s="5"/>
      <c r="GW284" s="5"/>
      <c r="GX284" s="5"/>
      <c r="GY284" s="5"/>
      <c r="GZ284" s="5"/>
      <c r="HA284" s="5"/>
      <c r="HB284" s="5"/>
      <c r="HC284" s="5"/>
      <c r="HD284" s="5"/>
      <c r="HE284" s="5"/>
      <c r="HF284" s="5"/>
      <c r="HG284" s="5"/>
      <c r="HH284" s="5"/>
      <c r="HI284" s="5"/>
      <c r="HJ284" s="5"/>
      <c r="HK284" s="5"/>
      <c r="HL284" s="5"/>
      <c r="HM284" s="5"/>
      <c r="HN284" s="5"/>
      <c r="HO284" s="5"/>
      <c r="HP284" s="5"/>
      <c r="HQ284" s="5"/>
      <c r="HR284" s="5"/>
      <c r="HS284" s="5"/>
      <c r="HT284" s="5"/>
      <c r="HU284" s="5"/>
      <c r="HV284" s="5"/>
      <c r="HW284" s="5"/>
      <c r="HX284" s="5"/>
      <c r="HY284" s="5"/>
      <c r="HZ284" s="5"/>
      <c r="IA284" s="5"/>
      <c r="IB284" s="5"/>
      <c r="IC284" s="5"/>
      <c r="ID284" s="5"/>
      <c r="IE284" s="5"/>
      <c r="IF284" s="5"/>
      <c r="IG284" s="5"/>
      <c r="IH284" s="5"/>
      <c r="II284" s="5"/>
      <c r="IJ284" s="5"/>
      <c r="IK284" s="5"/>
      <c r="IL284" s="5"/>
      <c r="IM284" s="5"/>
      <c r="IN284" s="5"/>
      <c r="IO284" s="5"/>
      <c r="IP284" s="5"/>
      <c r="IQ284" s="5"/>
      <c r="IR284" s="5"/>
      <c r="IS284" s="5"/>
      <c r="IT284" s="5"/>
      <c r="IU284" s="5"/>
      <c r="IV284" s="5"/>
    </row>
    <row r="285" spans="1:256" s="7" customFormat="1">
      <c r="A285" s="58"/>
      <c r="B285" s="67"/>
      <c r="C285" s="44">
        <v>2024</v>
      </c>
      <c r="D285" s="27">
        <f>SUM(E285:I285)</f>
        <v>0</v>
      </c>
      <c r="E285" s="27">
        <v>0</v>
      </c>
      <c r="F285" s="27">
        <v>0</v>
      </c>
      <c r="G285" s="27">
        <v>0</v>
      </c>
      <c r="H285" s="27">
        <v>0</v>
      </c>
      <c r="I285" s="27">
        <v>0</v>
      </c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  <c r="FR285" s="5"/>
      <c r="FS285" s="5"/>
      <c r="FT285" s="5"/>
      <c r="FU285" s="5"/>
      <c r="FV285" s="5"/>
      <c r="FW285" s="5"/>
      <c r="FX285" s="5"/>
      <c r="FY285" s="5"/>
      <c r="FZ285" s="5"/>
      <c r="GA285" s="5"/>
      <c r="GB285" s="5"/>
      <c r="GC285" s="5"/>
      <c r="GD285" s="5"/>
      <c r="GE285" s="5"/>
      <c r="GF285" s="5"/>
      <c r="GG285" s="5"/>
      <c r="GH285" s="5"/>
      <c r="GI285" s="5"/>
      <c r="GJ285" s="5"/>
      <c r="GK285" s="5"/>
      <c r="GL285" s="5"/>
      <c r="GM285" s="5"/>
      <c r="GN285" s="5"/>
      <c r="GO285" s="5"/>
      <c r="GP285" s="5"/>
      <c r="GQ285" s="5"/>
      <c r="GR285" s="5"/>
      <c r="GS285" s="5"/>
      <c r="GT285" s="5"/>
      <c r="GU285" s="5"/>
      <c r="GV285" s="5"/>
      <c r="GW285" s="5"/>
      <c r="GX285" s="5"/>
      <c r="GY285" s="5"/>
      <c r="GZ285" s="5"/>
      <c r="HA285" s="5"/>
      <c r="HB285" s="5"/>
      <c r="HC285" s="5"/>
      <c r="HD285" s="5"/>
      <c r="HE285" s="5"/>
      <c r="HF285" s="5"/>
      <c r="HG285" s="5"/>
      <c r="HH285" s="5"/>
      <c r="HI285" s="5"/>
      <c r="HJ285" s="5"/>
      <c r="HK285" s="5"/>
      <c r="HL285" s="5"/>
      <c r="HM285" s="5"/>
      <c r="HN285" s="5"/>
      <c r="HO285" s="5"/>
      <c r="HP285" s="5"/>
      <c r="HQ285" s="5"/>
      <c r="HR285" s="5"/>
      <c r="HS285" s="5"/>
      <c r="HT285" s="5"/>
      <c r="HU285" s="5"/>
      <c r="HV285" s="5"/>
      <c r="HW285" s="5"/>
      <c r="HX285" s="5"/>
      <c r="HY285" s="5"/>
      <c r="HZ285" s="5"/>
      <c r="IA285" s="5"/>
      <c r="IB285" s="5"/>
      <c r="IC285" s="5"/>
      <c r="ID285" s="5"/>
      <c r="IE285" s="5"/>
      <c r="IF285" s="5"/>
      <c r="IG285" s="5"/>
      <c r="IH285" s="5"/>
      <c r="II285" s="5"/>
      <c r="IJ285" s="5"/>
      <c r="IK285" s="5"/>
      <c r="IL285" s="5"/>
      <c r="IM285" s="5"/>
      <c r="IN285" s="5"/>
      <c r="IO285" s="5"/>
      <c r="IP285" s="5"/>
      <c r="IQ285" s="5"/>
      <c r="IR285" s="5"/>
      <c r="IS285" s="5"/>
      <c r="IT285" s="5"/>
      <c r="IU285" s="5"/>
      <c r="IV285" s="5"/>
    </row>
    <row r="286" spans="1:256" s="7" customFormat="1">
      <c r="A286" s="58"/>
      <c r="B286" s="67"/>
      <c r="C286" s="44">
        <v>2025</v>
      </c>
      <c r="D286" s="27">
        <f>SUM(E286:I286)</f>
        <v>0</v>
      </c>
      <c r="E286" s="27">
        <v>0</v>
      </c>
      <c r="F286" s="27">
        <v>0</v>
      </c>
      <c r="G286" s="27">
        <v>0</v>
      </c>
      <c r="H286" s="27">
        <v>0</v>
      </c>
      <c r="I286" s="27">
        <v>0</v>
      </c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  <c r="FV286" s="5"/>
      <c r="FW286" s="5"/>
      <c r="FX286" s="5"/>
      <c r="FY286" s="5"/>
      <c r="FZ286" s="5"/>
      <c r="GA286" s="5"/>
      <c r="GB286" s="5"/>
      <c r="GC286" s="5"/>
      <c r="GD286" s="5"/>
      <c r="GE286" s="5"/>
      <c r="GF286" s="5"/>
      <c r="GG286" s="5"/>
      <c r="GH286" s="5"/>
      <c r="GI286" s="5"/>
      <c r="GJ286" s="5"/>
      <c r="GK286" s="5"/>
      <c r="GL286" s="5"/>
      <c r="GM286" s="5"/>
      <c r="GN286" s="5"/>
      <c r="GO286" s="5"/>
      <c r="GP286" s="5"/>
      <c r="GQ286" s="5"/>
      <c r="GR286" s="5"/>
      <c r="GS286" s="5"/>
      <c r="GT286" s="5"/>
      <c r="GU286" s="5"/>
      <c r="GV286" s="5"/>
      <c r="GW286" s="5"/>
      <c r="GX286" s="5"/>
      <c r="GY286" s="5"/>
      <c r="GZ286" s="5"/>
      <c r="HA286" s="5"/>
      <c r="HB286" s="5"/>
      <c r="HC286" s="5"/>
      <c r="HD286" s="5"/>
      <c r="HE286" s="5"/>
      <c r="HF286" s="5"/>
      <c r="HG286" s="5"/>
      <c r="HH286" s="5"/>
      <c r="HI286" s="5"/>
      <c r="HJ286" s="5"/>
      <c r="HK286" s="5"/>
      <c r="HL286" s="5"/>
      <c r="HM286" s="5"/>
      <c r="HN286" s="5"/>
      <c r="HO286" s="5"/>
      <c r="HP286" s="5"/>
      <c r="HQ286" s="5"/>
      <c r="HR286" s="5"/>
      <c r="HS286" s="5"/>
      <c r="HT286" s="5"/>
      <c r="HU286" s="5"/>
      <c r="HV286" s="5"/>
      <c r="HW286" s="5"/>
      <c r="HX286" s="5"/>
      <c r="HY286" s="5"/>
      <c r="HZ286" s="5"/>
      <c r="IA286" s="5"/>
      <c r="IB286" s="5"/>
      <c r="IC286" s="5"/>
      <c r="ID286" s="5"/>
      <c r="IE286" s="5"/>
      <c r="IF286" s="5"/>
      <c r="IG286" s="5"/>
      <c r="IH286" s="5"/>
      <c r="II286" s="5"/>
      <c r="IJ286" s="5"/>
      <c r="IK286" s="5"/>
      <c r="IL286" s="5"/>
      <c r="IM286" s="5"/>
      <c r="IN286" s="5"/>
      <c r="IO286" s="5"/>
      <c r="IP286" s="5"/>
      <c r="IQ286" s="5"/>
      <c r="IR286" s="5"/>
      <c r="IS286" s="5"/>
      <c r="IT286" s="5"/>
      <c r="IU286" s="5"/>
      <c r="IV286" s="5"/>
    </row>
    <row r="287" spans="1:256" s="7" customFormat="1">
      <c r="A287" s="59"/>
      <c r="B287" s="67"/>
      <c r="C287" s="44" t="s">
        <v>18</v>
      </c>
      <c r="D287" s="27">
        <f t="shared" ref="D287:I287" si="83">SUM(D283:D286)</f>
        <v>1761.2</v>
      </c>
      <c r="E287" s="27">
        <f t="shared" si="83"/>
        <v>0</v>
      </c>
      <c r="F287" s="27">
        <f t="shared" si="83"/>
        <v>0</v>
      </c>
      <c r="G287" s="27">
        <f t="shared" si="83"/>
        <v>0</v>
      </c>
      <c r="H287" s="27">
        <f t="shared" si="83"/>
        <v>1761.2</v>
      </c>
      <c r="I287" s="27">
        <f t="shared" si="83"/>
        <v>0</v>
      </c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  <c r="FV287" s="5"/>
      <c r="FW287" s="5"/>
      <c r="FX287" s="5"/>
      <c r="FY287" s="5"/>
      <c r="FZ287" s="5"/>
      <c r="GA287" s="5"/>
      <c r="GB287" s="5"/>
      <c r="GC287" s="5"/>
      <c r="GD287" s="5"/>
      <c r="GE287" s="5"/>
      <c r="GF287" s="5"/>
      <c r="GG287" s="5"/>
      <c r="GH287" s="5"/>
      <c r="GI287" s="5"/>
      <c r="GJ287" s="5"/>
      <c r="GK287" s="5"/>
      <c r="GL287" s="5"/>
      <c r="GM287" s="5"/>
      <c r="GN287" s="5"/>
      <c r="GO287" s="5"/>
      <c r="GP287" s="5"/>
      <c r="GQ287" s="5"/>
      <c r="GR287" s="5"/>
      <c r="GS287" s="5"/>
      <c r="GT287" s="5"/>
      <c r="GU287" s="5"/>
      <c r="GV287" s="5"/>
      <c r="GW287" s="5"/>
      <c r="GX287" s="5"/>
      <c r="GY287" s="5"/>
      <c r="GZ287" s="5"/>
      <c r="HA287" s="5"/>
      <c r="HB287" s="5"/>
      <c r="HC287" s="5"/>
      <c r="HD287" s="5"/>
      <c r="HE287" s="5"/>
      <c r="HF287" s="5"/>
      <c r="HG287" s="5"/>
      <c r="HH287" s="5"/>
      <c r="HI287" s="5"/>
      <c r="HJ287" s="5"/>
      <c r="HK287" s="5"/>
      <c r="HL287" s="5"/>
      <c r="HM287" s="5"/>
      <c r="HN287" s="5"/>
      <c r="HO287" s="5"/>
      <c r="HP287" s="5"/>
      <c r="HQ287" s="5"/>
      <c r="HR287" s="5"/>
      <c r="HS287" s="5"/>
      <c r="HT287" s="5"/>
      <c r="HU287" s="5"/>
      <c r="HV287" s="5"/>
      <c r="HW287" s="5"/>
      <c r="HX287" s="5"/>
      <c r="HY287" s="5"/>
      <c r="HZ287" s="5"/>
      <c r="IA287" s="5"/>
      <c r="IB287" s="5"/>
      <c r="IC287" s="5"/>
      <c r="ID287" s="5"/>
      <c r="IE287" s="5"/>
      <c r="IF287" s="5"/>
      <c r="IG287" s="5"/>
      <c r="IH287" s="5"/>
      <c r="II287" s="5"/>
      <c r="IJ287" s="5"/>
      <c r="IK287" s="5"/>
      <c r="IL287" s="5"/>
      <c r="IM287" s="5"/>
      <c r="IN287" s="5"/>
      <c r="IO287" s="5"/>
      <c r="IP287" s="5"/>
      <c r="IQ287" s="5"/>
      <c r="IR287" s="5"/>
      <c r="IS287" s="5"/>
      <c r="IT287" s="5"/>
      <c r="IU287" s="5"/>
      <c r="IV287" s="5"/>
    </row>
    <row r="288" spans="1:256" s="7" customFormat="1">
      <c r="A288" s="46" t="s">
        <v>74</v>
      </c>
      <c r="B288" s="37"/>
      <c r="C288" s="30"/>
      <c r="D288" s="31"/>
      <c r="E288" s="32"/>
      <c r="F288" s="32"/>
      <c r="G288" s="32"/>
      <c r="H288" s="32"/>
      <c r="I288" s="33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  <c r="EH288" s="5"/>
      <c r="EI288" s="5"/>
      <c r="EJ288" s="5"/>
      <c r="EK288" s="5"/>
      <c r="EL288" s="5"/>
      <c r="EM288" s="5"/>
      <c r="EN288" s="5"/>
      <c r="EO288" s="5"/>
      <c r="EP288" s="5"/>
      <c r="EQ288" s="5"/>
      <c r="ER288" s="5"/>
      <c r="ES288" s="5"/>
      <c r="ET288" s="5"/>
      <c r="EU288" s="5"/>
      <c r="EV288" s="5"/>
      <c r="EW288" s="5"/>
      <c r="EX288" s="5"/>
      <c r="EY288" s="5"/>
      <c r="EZ288" s="5"/>
      <c r="FA288" s="5"/>
      <c r="FB288" s="5"/>
      <c r="FC288" s="5"/>
      <c r="FD288" s="5"/>
      <c r="FE288" s="5"/>
      <c r="FF288" s="5"/>
      <c r="FG288" s="5"/>
      <c r="FH288" s="5"/>
      <c r="FI288" s="5"/>
      <c r="FJ288" s="5"/>
      <c r="FK288" s="5"/>
      <c r="FL288" s="5"/>
      <c r="FM288" s="5"/>
      <c r="FN288" s="5"/>
      <c r="FO288" s="5"/>
      <c r="FP288" s="5"/>
      <c r="FQ288" s="5"/>
      <c r="FR288" s="5"/>
      <c r="FS288" s="5"/>
      <c r="FT288" s="5"/>
      <c r="FU288" s="5"/>
      <c r="FV288" s="5"/>
      <c r="FW288" s="5"/>
      <c r="FX288" s="5"/>
      <c r="FY288" s="5"/>
      <c r="FZ288" s="5"/>
      <c r="GA288" s="5"/>
      <c r="GB288" s="5"/>
      <c r="GC288" s="5"/>
      <c r="GD288" s="5"/>
      <c r="GE288" s="5"/>
      <c r="GF288" s="5"/>
      <c r="GG288" s="5"/>
      <c r="GH288" s="5"/>
      <c r="GI288" s="5"/>
      <c r="GJ288" s="5"/>
      <c r="GK288" s="5"/>
      <c r="GL288" s="5"/>
      <c r="GM288" s="5"/>
      <c r="GN288" s="5"/>
      <c r="GO288" s="5"/>
      <c r="GP288" s="5"/>
      <c r="GQ288" s="5"/>
      <c r="GR288" s="5"/>
      <c r="GS288" s="5"/>
      <c r="GT288" s="5"/>
      <c r="GU288" s="5"/>
      <c r="GV288" s="5"/>
      <c r="GW288" s="5"/>
      <c r="GX288" s="5"/>
      <c r="GY288" s="5"/>
      <c r="GZ288" s="5"/>
      <c r="HA288" s="5"/>
      <c r="HB288" s="5"/>
      <c r="HC288" s="5"/>
      <c r="HD288" s="5"/>
      <c r="HE288" s="5"/>
      <c r="HF288" s="5"/>
      <c r="HG288" s="5"/>
      <c r="HH288" s="5"/>
      <c r="HI288" s="5"/>
      <c r="HJ288" s="5"/>
      <c r="HK288" s="5"/>
      <c r="HL288" s="5"/>
      <c r="HM288" s="5"/>
      <c r="HN288" s="5"/>
      <c r="HO288" s="5"/>
      <c r="HP288" s="5"/>
      <c r="HQ288" s="5"/>
      <c r="HR288" s="5"/>
      <c r="HS288" s="5"/>
      <c r="HT288" s="5"/>
      <c r="HU288" s="5"/>
      <c r="HV288" s="5"/>
      <c r="HW288" s="5"/>
      <c r="HX288" s="5"/>
      <c r="HY288" s="5"/>
      <c r="HZ288" s="5"/>
      <c r="IA288" s="5"/>
      <c r="IB288" s="5"/>
      <c r="IC288" s="5"/>
      <c r="ID288" s="5"/>
      <c r="IE288" s="5"/>
      <c r="IF288" s="5"/>
      <c r="IG288" s="5"/>
      <c r="IH288" s="5"/>
      <c r="II288" s="5"/>
      <c r="IJ288" s="5"/>
      <c r="IK288" s="5"/>
      <c r="IL288" s="5"/>
      <c r="IM288" s="5"/>
      <c r="IN288" s="5"/>
      <c r="IO288" s="5"/>
      <c r="IP288" s="5"/>
      <c r="IQ288" s="5"/>
      <c r="IR288" s="5"/>
      <c r="IS288" s="5"/>
      <c r="IT288" s="5"/>
      <c r="IU288" s="5"/>
      <c r="IV288" s="5"/>
    </row>
    <row r="289" spans="1:256" s="7" customFormat="1">
      <c r="A289" s="48" t="s">
        <v>18</v>
      </c>
      <c r="B289" s="47"/>
      <c r="C289" s="43">
        <v>2022</v>
      </c>
      <c r="D289" s="18">
        <f t="shared" ref="D289:I293" si="84">D295+D301</f>
        <v>9386.1</v>
      </c>
      <c r="E289" s="18">
        <f t="shared" si="84"/>
        <v>0</v>
      </c>
      <c r="F289" s="18">
        <f t="shared" si="84"/>
        <v>0</v>
      </c>
      <c r="G289" s="18">
        <f t="shared" si="84"/>
        <v>0</v>
      </c>
      <c r="H289" s="18">
        <f t="shared" si="84"/>
        <v>9386.1</v>
      </c>
      <c r="I289" s="18">
        <f t="shared" si="84"/>
        <v>0</v>
      </c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  <c r="FV289" s="5"/>
      <c r="FW289" s="5"/>
      <c r="FX289" s="5"/>
      <c r="FY289" s="5"/>
      <c r="FZ289" s="5"/>
      <c r="GA289" s="5"/>
      <c r="GB289" s="5"/>
      <c r="GC289" s="5"/>
      <c r="GD289" s="5"/>
      <c r="GE289" s="5"/>
      <c r="GF289" s="5"/>
      <c r="GG289" s="5"/>
      <c r="GH289" s="5"/>
      <c r="GI289" s="5"/>
      <c r="GJ289" s="5"/>
      <c r="GK289" s="5"/>
      <c r="GL289" s="5"/>
      <c r="GM289" s="5"/>
      <c r="GN289" s="5"/>
      <c r="GO289" s="5"/>
      <c r="GP289" s="5"/>
      <c r="GQ289" s="5"/>
      <c r="GR289" s="5"/>
      <c r="GS289" s="5"/>
      <c r="GT289" s="5"/>
      <c r="GU289" s="5"/>
      <c r="GV289" s="5"/>
      <c r="GW289" s="5"/>
      <c r="GX289" s="5"/>
      <c r="GY289" s="5"/>
      <c r="GZ289" s="5"/>
      <c r="HA289" s="5"/>
      <c r="HB289" s="5"/>
      <c r="HC289" s="5"/>
      <c r="HD289" s="5"/>
      <c r="HE289" s="5"/>
      <c r="HF289" s="5"/>
      <c r="HG289" s="5"/>
      <c r="HH289" s="5"/>
      <c r="HI289" s="5"/>
      <c r="HJ289" s="5"/>
      <c r="HK289" s="5"/>
      <c r="HL289" s="5"/>
      <c r="HM289" s="5"/>
      <c r="HN289" s="5"/>
      <c r="HO289" s="5"/>
      <c r="HP289" s="5"/>
      <c r="HQ289" s="5"/>
      <c r="HR289" s="5"/>
      <c r="HS289" s="5"/>
      <c r="HT289" s="5"/>
      <c r="HU289" s="5"/>
      <c r="HV289" s="5"/>
      <c r="HW289" s="5"/>
      <c r="HX289" s="5"/>
      <c r="HY289" s="5"/>
      <c r="HZ289" s="5"/>
      <c r="IA289" s="5"/>
      <c r="IB289" s="5"/>
      <c r="IC289" s="5"/>
      <c r="ID289" s="5"/>
      <c r="IE289" s="5"/>
      <c r="IF289" s="5"/>
      <c r="IG289" s="5"/>
      <c r="IH289" s="5"/>
      <c r="II289" s="5"/>
      <c r="IJ289" s="5"/>
      <c r="IK289" s="5"/>
      <c r="IL289" s="5"/>
      <c r="IM289" s="5"/>
      <c r="IN289" s="5"/>
      <c r="IO289" s="5"/>
      <c r="IP289" s="5"/>
      <c r="IQ289" s="5"/>
      <c r="IR289" s="5"/>
      <c r="IS289" s="5"/>
      <c r="IT289" s="5"/>
      <c r="IU289" s="5"/>
      <c r="IV289" s="5"/>
    </row>
    <row r="290" spans="1:256" s="7" customFormat="1">
      <c r="A290" s="48"/>
      <c r="B290" s="47"/>
      <c r="C290" s="43">
        <v>2023</v>
      </c>
      <c r="D290" s="18">
        <f t="shared" si="84"/>
        <v>8491.5</v>
      </c>
      <c r="E290" s="18">
        <f t="shared" si="84"/>
        <v>0</v>
      </c>
      <c r="F290" s="18">
        <f t="shared" si="84"/>
        <v>0</v>
      </c>
      <c r="G290" s="18">
        <f t="shared" si="84"/>
        <v>0</v>
      </c>
      <c r="H290" s="18">
        <f t="shared" si="84"/>
        <v>8491.5</v>
      </c>
      <c r="I290" s="18">
        <f t="shared" si="84"/>
        <v>0</v>
      </c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  <c r="EH290" s="5"/>
      <c r="EI290" s="5"/>
      <c r="EJ290" s="5"/>
      <c r="EK290" s="5"/>
      <c r="EL290" s="5"/>
      <c r="EM290" s="5"/>
      <c r="EN290" s="5"/>
      <c r="EO290" s="5"/>
      <c r="EP290" s="5"/>
      <c r="EQ290" s="5"/>
      <c r="ER290" s="5"/>
      <c r="ES290" s="5"/>
      <c r="ET290" s="5"/>
      <c r="EU290" s="5"/>
      <c r="EV290" s="5"/>
      <c r="EW290" s="5"/>
      <c r="EX290" s="5"/>
      <c r="EY290" s="5"/>
      <c r="EZ290" s="5"/>
      <c r="FA290" s="5"/>
      <c r="FB290" s="5"/>
      <c r="FC290" s="5"/>
      <c r="FD290" s="5"/>
      <c r="FE290" s="5"/>
      <c r="FF290" s="5"/>
      <c r="FG290" s="5"/>
      <c r="FH290" s="5"/>
      <c r="FI290" s="5"/>
      <c r="FJ290" s="5"/>
      <c r="FK290" s="5"/>
      <c r="FL290" s="5"/>
      <c r="FM290" s="5"/>
      <c r="FN290" s="5"/>
      <c r="FO290" s="5"/>
      <c r="FP290" s="5"/>
      <c r="FQ290" s="5"/>
      <c r="FR290" s="5"/>
      <c r="FS290" s="5"/>
      <c r="FT290" s="5"/>
      <c r="FU290" s="5"/>
      <c r="FV290" s="5"/>
      <c r="FW290" s="5"/>
      <c r="FX290" s="5"/>
      <c r="FY290" s="5"/>
      <c r="FZ290" s="5"/>
      <c r="GA290" s="5"/>
      <c r="GB290" s="5"/>
      <c r="GC290" s="5"/>
      <c r="GD290" s="5"/>
      <c r="GE290" s="5"/>
      <c r="GF290" s="5"/>
      <c r="GG290" s="5"/>
      <c r="GH290" s="5"/>
      <c r="GI290" s="5"/>
      <c r="GJ290" s="5"/>
      <c r="GK290" s="5"/>
      <c r="GL290" s="5"/>
      <c r="GM290" s="5"/>
      <c r="GN290" s="5"/>
      <c r="GO290" s="5"/>
      <c r="GP290" s="5"/>
      <c r="GQ290" s="5"/>
      <c r="GR290" s="5"/>
      <c r="GS290" s="5"/>
      <c r="GT290" s="5"/>
      <c r="GU290" s="5"/>
      <c r="GV290" s="5"/>
      <c r="GW290" s="5"/>
      <c r="GX290" s="5"/>
      <c r="GY290" s="5"/>
      <c r="GZ290" s="5"/>
      <c r="HA290" s="5"/>
      <c r="HB290" s="5"/>
      <c r="HC290" s="5"/>
      <c r="HD290" s="5"/>
      <c r="HE290" s="5"/>
      <c r="HF290" s="5"/>
      <c r="HG290" s="5"/>
      <c r="HH290" s="5"/>
      <c r="HI290" s="5"/>
      <c r="HJ290" s="5"/>
      <c r="HK290" s="5"/>
      <c r="HL290" s="5"/>
      <c r="HM290" s="5"/>
      <c r="HN290" s="5"/>
      <c r="HO290" s="5"/>
      <c r="HP290" s="5"/>
      <c r="HQ290" s="5"/>
      <c r="HR290" s="5"/>
      <c r="HS290" s="5"/>
      <c r="HT290" s="5"/>
      <c r="HU290" s="5"/>
      <c r="HV290" s="5"/>
      <c r="HW290" s="5"/>
      <c r="HX290" s="5"/>
      <c r="HY290" s="5"/>
      <c r="HZ290" s="5"/>
      <c r="IA290" s="5"/>
      <c r="IB290" s="5"/>
      <c r="IC290" s="5"/>
      <c r="ID290" s="5"/>
      <c r="IE290" s="5"/>
      <c r="IF290" s="5"/>
      <c r="IG290" s="5"/>
      <c r="IH290" s="5"/>
      <c r="II290" s="5"/>
      <c r="IJ290" s="5"/>
      <c r="IK290" s="5"/>
      <c r="IL290" s="5"/>
      <c r="IM290" s="5"/>
      <c r="IN290" s="5"/>
      <c r="IO290" s="5"/>
      <c r="IP290" s="5"/>
      <c r="IQ290" s="5"/>
      <c r="IR290" s="5"/>
      <c r="IS290" s="5"/>
      <c r="IT290" s="5"/>
      <c r="IU290" s="5"/>
      <c r="IV290" s="5"/>
    </row>
    <row r="291" spans="1:256" s="7" customFormat="1">
      <c r="A291" s="48"/>
      <c r="B291" s="47"/>
      <c r="C291" s="43">
        <v>2024</v>
      </c>
      <c r="D291" s="18">
        <f t="shared" si="84"/>
        <v>5000</v>
      </c>
      <c r="E291" s="18">
        <f t="shared" si="84"/>
        <v>0</v>
      </c>
      <c r="F291" s="18">
        <f t="shared" si="84"/>
        <v>0</v>
      </c>
      <c r="G291" s="18">
        <f t="shared" si="84"/>
        <v>0</v>
      </c>
      <c r="H291" s="18">
        <f t="shared" si="84"/>
        <v>5000</v>
      </c>
      <c r="I291" s="18">
        <f t="shared" si="84"/>
        <v>0</v>
      </c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  <c r="FV291" s="5"/>
      <c r="FW291" s="5"/>
      <c r="FX291" s="5"/>
      <c r="FY291" s="5"/>
      <c r="FZ291" s="5"/>
      <c r="GA291" s="5"/>
      <c r="GB291" s="5"/>
      <c r="GC291" s="5"/>
      <c r="GD291" s="5"/>
      <c r="GE291" s="5"/>
      <c r="GF291" s="5"/>
      <c r="GG291" s="5"/>
      <c r="GH291" s="5"/>
      <c r="GI291" s="5"/>
      <c r="GJ291" s="5"/>
      <c r="GK291" s="5"/>
      <c r="GL291" s="5"/>
      <c r="GM291" s="5"/>
      <c r="GN291" s="5"/>
      <c r="GO291" s="5"/>
      <c r="GP291" s="5"/>
      <c r="GQ291" s="5"/>
      <c r="GR291" s="5"/>
      <c r="GS291" s="5"/>
      <c r="GT291" s="5"/>
      <c r="GU291" s="5"/>
      <c r="GV291" s="5"/>
      <c r="GW291" s="5"/>
      <c r="GX291" s="5"/>
      <c r="GY291" s="5"/>
      <c r="GZ291" s="5"/>
      <c r="HA291" s="5"/>
      <c r="HB291" s="5"/>
      <c r="HC291" s="5"/>
      <c r="HD291" s="5"/>
      <c r="HE291" s="5"/>
      <c r="HF291" s="5"/>
      <c r="HG291" s="5"/>
      <c r="HH291" s="5"/>
      <c r="HI291" s="5"/>
      <c r="HJ291" s="5"/>
      <c r="HK291" s="5"/>
      <c r="HL291" s="5"/>
      <c r="HM291" s="5"/>
      <c r="HN291" s="5"/>
      <c r="HO291" s="5"/>
      <c r="HP291" s="5"/>
      <c r="HQ291" s="5"/>
      <c r="HR291" s="5"/>
      <c r="HS291" s="5"/>
      <c r="HT291" s="5"/>
      <c r="HU291" s="5"/>
      <c r="HV291" s="5"/>
      <c r="HW291" s="5"/>
      <c r="HX291" s="5"/>
      <c r="HY291" s="5"/>
      <c r="HZ291" s="5"/>
      <c r="IA291" s="5"/>
      <c r="IB291" s="5"/>
      <c r="IC291" s="5"/>
      <c r="ID291" s="5"/>
      <c r="IE291" s="5"/>
      <c r="IF291" s="5"/>
      <c r="IG291" s="5"/>
      <c r="IH291" s="5"/>
      <c r="II291" s="5"/>
      <c r="IJ291" s="5"/>
      <c r="IK291" s="5"/>
      <c r="IL291" s="5"/>
      <c r="IM291" s="5"/>
      <c r="IN291" s="5"/>
      <c r="IO291" s="5"/>
      <c r="IP291" s="5"/>
      <c r="IQ291" s="5"/>
      <c r="IR291" s="5"/>
      <c r="IS291" s="5"/>
      <c r="IT291" s="5"/>
      <c r="IU291" s="5"/>
      <c r="IV291" s="5"/>
    </row>
    <row r="292" spans="1:256" s="7" customFormat="1">
      <c r="A292" s="48"/>
      <c r="B292" s="47"/>
      <c r="C292" s="43">
        <v>2025</v>
      </c>
      <c r="D292" s="18">
        <f t="shared" si="84"/>
        <v>5000</v>
      </c>
      <c r="E292" s="18">
        <f t="shared" si="84"/>
        <v>0</v>
      </c>
      <c r="F292" s="18">
        <f t="shared" si="84"/>
        <v>0</v>
      </c>
      <c r="G292" s="18">
        <f t="shared" si="84"/>
        <v>0</v>
      </c>
      <c r="H292" s="18">
        <f t="shared" si="84"/>
        <v>5000</v>
      </c>
      <c r="I292" s="18">
        <f t="shared" si="84"/>
        <v>0</v>
      </c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  <c r="FV292" s="5"/>
      <c r="FW292" s="5"/>
      <c r="FX292" s="5"/>
      <c r="FY292" s="5"/>
      <c r="FZ292" s="5"/>
      <c r="GA292" s="5"/>
      <c r="GB292" s="5"/>
      <c r="GC292" s="5"/>
      <c r="GD292" s="5"/>
      <c r="GE292" s="5"/>
      <c r="GF292" s="5"/>
      <c r="GG292" s="5"/>
      <c r="GH292" s="5"/>
      <c r="GI292" s="5"/>
      <c r="GJ292" s="5"/>
      <c r="GK292" s="5"/>
      <c r="GL292" s="5"/>
      <c r="GM292" s="5"/>
      <c r="GN292" s="5"/>
      <c r="GO292" s="5"/>
      <c r="GP292" s="5"/>
      <c r="GQ292" s="5"/>
      <c r="GR292" s="5"/>
      <c r="GS292" s="5"/>
      <c r="GT292" s="5"/>
      <c r="GU292" s="5"/>
      <c r="GV292" s="5"/>
      <c r="GW292" s="5"/>
      <c r="GX292" s="5"/>
      <c r="GY292" s="5"/>
      <c r="GZ292" s="5"/>
      <c r="HA292" s="5"/>
      <c r="HB292" s="5"/>
      <c r="HC292" s="5"/>
      <c r="HD292" s="5"/>
      <c r="HE292" s="5"/>
      <c r="HF292" s="5"/>
      <c r="HG292" s="5"/>
      <c r="HH292" s="5"/>
      <c r="HI292" s="5"/>
      <c r="HJ292" s="5"/>
      <c r="HK292" s="5"/>
      <c r="HL292" s="5"/>
      <c r="HM292" s="5"/>
      <c r="HN292" s="5"/>
      <c r="HO292" s="5"/>
      <c r="HP292" s="5"/>
      <c r="HQ292" s="5"/>
      <c r="HR292" s="5"/>
      <c r="HS292" s="5"/>
      <c r="HT292" s="5"/>
      <c r="HU292" s="5"/>
      <c r="HV292" s="5"/>
      <c r="HW292" s="5"/>
      <c r="HX292" s="5"/>
      <c r="HY292" s="5"/>
      <c r="HZ292" s="5"/>
      <c r="IA292" s="5"/>
      <c r="IB292" s="5"/>
      <c r="IC292" s="5"/>
      <c r="ID292" s="5"/>
      <c r="IE292" s="5"/>
      <c r="IF292" s="5"/>
      <c r="IG292" s="5"/>
      <c r="IH292" s="5"/>
      <c r="II292" s="5"/>
      <c r="IJ292" s="5"/>
      <c r="IK292" s="5"/>
      <c r="IL292" s="5"/>
      <c r="IM292" s="5"/>
      <c r="IN292" s="5"/>
      <c r="IO292" s="5"/>
      <c r="IP292" s="5"/>
      <c r="IQ292" s="5"/>
      <c r="IR292" s="5"/>
      <c r="IS292" s="5"/>
      <c r="IT292" s="5"/>
      <c r="IU292" s="5"/>
      <c r="IV292" s="5"/>
    </row>
    <row r="293" spans="1:256" s="7" customFormat="1">
      <c r="A293" s="48"/>
      <c r="B293" s="47"/>
      <c r="C293" s="43">
        <v>2026</v>
      </c>
      <c r="D293" s="18">
        <f>D299+D305</f>
        <v>5000</v>
      </c>
      <c r="E293" s="18">
        <f t="shared" si="84"/>
        <v>0</v>
      </c>
      <c r="F293" s="18">
        <f t="shared" si="84"/>
        <v>0</v>
      </c>
      <c r="G293" s="18">
        <f t="shared" si="84"/>
        <v>0</v>
      </c>
      <c r="H293" s="18">
        <f t="shared" si="84"/>
        <v>5000</v>
      </c>
      <c r="I293" s="18">
        <f t="shared" si="84"/>
        <v>0</v>
      </c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  <c r="FV293" s="5"/>
      <c r="FW293" s="5"/>
      <c r="FX293" s="5"/>
      <c r="FY293" s="5"/>
      <c r="FZ293" s="5"/>
      <c r="GA293" s="5"/>
      <c r="GB293" s="5"/>
      <c r="GC293" s="5"/>
      <c r="GD293" s="5"/>
      <c r="GE293" s="5"/>
      <c r="GF293" s="5"/>
      <c r="GG293" s="5"/>
      <c r="GH293" s="5"/>
      <c r="GI293" s="5"/>
      <c r="GJ293" s="5"/>
      <c r="GK293" s="5"/>
      <c r="GL293" s="5"/>
      <c r="GM293" s="5"/>
      <c r="GN293" s="5"/>
      <c r="GO293" s="5"/>
      <c r="GP293" s="5"/>
      <c r="GQ293" s="5"/>
      <c r="GR293" s="5"/>
      <c r="GS293" s="5"/>
      <c r="GT293" s="5"/>
      <c r="GU293" s="5"/>
      <c r="GV293" s="5"/>
      <c r="GW293" s="5"/>
      <c r="GX293" s="5"/>
      <c r="GY293" s="5"/>
      <c r="GZ293" s="5"/>
      <c r="HA293" s="5"/>
      <c r="HB293" s="5"/>
      <c r="HC293" s="5"/>
      <c r="HD293" s="5"/>
      <c r="HE293" s="5"/>
      <c r="HF293" s="5"/>
      <c r="HG293" s="5"/>
      <c r="HH293" s="5"/>
      <c r="HI293" s="5"/>
      <c r="HJ293" s="5"/>
      <c r="HK293" s="5"/>
      <c r="HL293" s="5"/>
      <c r="HM293" s="5"/>
      <c r="HN293" s="5"/>
      <c r="HO293" s="5"/>
      <c r="HP293" s="5"/>
      <c r="HQ293" s="5"/>
      <c r="HR293" s="5"/>
      <c r="HS293" s="5"/>
      <c r="HT293" s="5"/>
      <c r="HU293" s="5"/>
      <c r="HV293" s="5"/>
      <c r="HW293" s="5"/>
      <c r="HX293" s="5"/>
      <c r="HY293" s="5"/>
      <c r="HZ293" s="5"/>
      <c r="IA293" s="5"/>
      <c r="IB293" s="5"/>
      <c r="IC293" s="5"/>
      <c r="ID293" s="5"/>
      <c r="IE293" s="5"/>
      <c r="IF293" s="5"/>
      <c r="IG293" s="5"/>
      <c r="IH293" s="5"/>
      <c r="II293" s="5"/>
      <c r="IJ293" s="5"/>
      <c r="IK293" s="5"/>
      <c r="IL293" s="5"/>
      <c r="IM293" s="5"/>
      <c r="IN293" s="5"/>
      <c r="IO293" s="5"/>
      <c r="IP293" s="5"/>
      <c r="IQ293" s="5"/>
      <c r="IR293" s="5"/>
      <c r="IS293" s="5"/>
      <c r="IT293" s="5"/>
      <c r="IU293" s="5"/>
      <c r="IV293" s="5"/>
    </row>
    <row r="294" spans="1:256" s="7" customFormat="1">
      <c r="A294" s="48"/>
      <c r="B294" s="47"/>
      <c r="C294" s="43" t="s">
        <v>18</v>
      </c>
      <c r="D294" s="29">
        <f>D300+D306</f>
        <v>32877.599999999999</v>
      </c>
      <c r="E294" s="29">
        <f>E300+E306</f>
        <v>0</v>
      </c>
      <c r="F294" s="29">
        <f>F300+F306</f>
        <v>0</v>
      </c>
      <c r="G294" s="29">
        <f>G300+G306</f>
        <v>0</v>
      </c>
      <c r="H294" s="29">
        <f>H300+H306</f>
        <v>32877.599999999999</v>
      </c>
      <c r="I294" s="29">
        <f>I300+I306</f>
        <v>0</v>
      </c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  <c r="FV294" s="5"/>
      <c r="FW294" s="5"/>
      <c r="FX294" s="5"/>
      <c r="FY294" s="5"/>
      <c r="FZ294" s="5"/>
      <c r="GA294" s="5"/>
      <c r="GB294" s="5"/>
      <c r="GC294" s="5"/>
      <c r="GD294" s="5"/>
      <c r="GE294" s="5"/>
      <c r="GF294" s="5"/>
      <c r="GG294" s="5"/>
      <c r="GH294" s="5"/>
      <c r="GI294" s="5"/>
      <c r="GJ294" s="5"/>
      <c r="GK294" s="5"/>
      <c r="GL294" s="5"/>
      <c r="GM294" s="5"/>
      <c r="GN294" s="5"/>
      <c r="GO294" s="5"/>
      <c r="GP294" s="5"/>
      <c r="GQ294" s="5"/>
      <c r="GR294" s="5"/>
      <c r="GS294" s="5"/>
      <c r="GT294" s="5"/>
      <c r="GU294" s="5"/>
      <c r="GV294" s="5"/>
      <c r="GW294" s="5"/>
      <c r="GX294" s="5"/>
      <c r="GY294" s="5"/>
      <c r="GZ294" s="5"/>
      <c r="HA294" s="5"/>
      <c r="HB294" s="5"/>
      <c r="HC294" s="5"/>
      <c r="HD294" s="5"/>
      <c r="HE294" s="5"/>
      <c r="HF294" s="5"/>
      <c r="HG294" s="5"/>
      <c r="HH294" s="5"/>
      <c r="HI294" s="5"/>
      <c r="HJ294" s="5"/>
      <c r="HK294" s="5"/>
      <c r="HL294" s="5"/>
      <c r="HM294" s="5"/>
      <c r="HN294" s="5"/>
      <c r="HO294" s="5"/>
      <c r="HP294" s="5"/>
      <c r="HQ294" s="5"/>
      <c r="HR294" s="5"/>
      <c r="HS294" s="5"/>
      <c r="HT294" s="5"/>
      <c r="HU294" s="5"/>
      <c r="HV294" s="5"/>
      <c r="HW294" s="5"/>
      <c r="HX294" s="5"/>
      <c r="HY294" s="5"/>
      <c r="HZ294" s="5"/>
      <c r="IA294" s="5"/>
      <c r="IB294" s="5"/>
      <c r="IC294" s="5"/>
      <c r="ID294" s="5"/>
      <c r="IE294" s="5"/>
      <c r="IF294" s="5"/>
      <c r="IG294" s="5"/>
      <c r="IH294" s="5"/>
      <c r="II294" s="5"/>
      <c r="IJ294" s="5"/>
      <c r="IK294" s="5"/>
      <c r="IL294" s="5"/>
      <c r="IM294" s="5"/>
      <c r="IN294" s="5"/>
      <c r="IO294" s="5"/>
      <c r="IP294" s="5"/>
      <c r="IQ294" s="5"/>
      <c r="IR294" s="5"/>
      <c r="IS294" s="5"/>
      <c r="IT294" s="5"/>
      <c r="IU294" s="5"/>
      <c r="IV294" s="5"/>
    </row>
    <row r="295" spans="1:256" s="7" customFormat="1">
      <c r="A295" s="57" t="s">
        <v>75</v>
      </c>
      <c r="B295" s="67"/>
      <c r="C295" s="44">
        <v>2022</v>
      </c>
      <c r="D295" s="34">
        <f>SUM(E295:I295)</f>
        <v>8188.1</v>
      </c>
      <c r="E295" s="27">
        <v>0</v>
      </c>
      <c r="F295" s="27">
        <v>0</v>
      </c>
      <c r="G295" s="27">
        <v>0</v>
      </c>
      <c r="H295" s="27">
        <v>8188.1</v>
      </c>
      <c r="I295" s="27">
        <v>0</v>
      </c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  <c r="FW295" s="5"/>
      <c r="FX295" s="5"/>
      <c r="FY295" s="5"/>
      <c r="FZ295" s="5"/>
      <c r="GA295" s="5"/>
      <c r="GB295" s="5"/>
      <c r="GC295" s="5"/>
      <c r="GD295" s="5"/>
      <c r="GE295" s="5"/>
      <c r="GF295" s="5"/>
      <c r="GG295" s="5"/>
      <c r="GH295" s="5"/>
      <c r="GI295" s="5"/>
      <c r="GJ295" s="5"/>
      <c r="GK295" s="5"/>
      <c r="GL295" s="5"/>
      <c r="GM295" s="5"/>
      <c r="GN295" s="5"/>
      <c r="GO295" s="5"/>
      <c r="GP295" s="5"/>
      <c r="GQ295" s="5"/>
      <c r="GR295" s="5"/>
      <c r="GS295" s="5"/>
      <c r="GT295" s="5"/>
      <c r="GU295" s="5"/>
      <c r="GV295" s="5"/>
      <c r="GW295" s="5"/>
      <c r="GX295" s="5"/>
      <c r="GY295" s="5"/>
      <c r="GZ295" s="5"/>
      <c r="HA295" s="5"/>
      <c r="HB295" s="5"/>
      <c r="HC295" s="5"/>
      <c r="HD295" s="5"/>
      <c r="HE295" s="5"/>
      <c r="HF295" s="5"/>
      <c r="HG295" s="5"/>
      <c r="HH295" s="5"/>
      <c r="HI295" s="5"/>
      <c r="HJ295" s="5"/>
      <c r="HK295" s="5"/>
      <c r="HL295" s="5"/>
      <c r="HM295" s="5"/>
      <c r="HN295" s="5"/>
      <c r="HO295" s="5"/>
      <c r="HP295" s="5"/>
      <c r="HQ295" s="5"/>
      <c r="HR295" s="5"/>
      <c r="HS295" s="5"/>
      <c r="HT295" s="5"/>
      <c r="HU295" s="5"/>
      <c r="HV295" s="5"/>
      <c r="HW295" s="5"/>
      <c r="HX295" s="5"/>
      <c r="HY295" s="5"/>
      <c r="HZ295" s="5"/>
      <c r="IA295" s="5"/>
      <c r="IB295" s="5"/>
      <c r="IC295" s="5"/>
      <c r="ID295" s="5"/>
      <c r="IE295" s="5"/>
      <c r="IF295" s="5"/>
      <c r="IG295" s="5"/>
      <c r="IH295" s="5"/>
      <c r="II295" s="5"/>
      <c r="IJ295" s="5"/>
      <c r="IK295" s="5"/>
      <c r="IL295" s="5"/>
      <c r="IM295" s="5"/>
      <c r="IN295" s="5"/>
      <c r="IO295" s="5"/>
      <c r="IP295" s="5"/>
      <c r="IQ295" s="5"/>
      <c r="IR295" s="5"/>
      <c r="IS295" s="5"/>
      <c r="IT295" s="5"/>
      <c r="IU295" s="5"/>
      <c r="IV295" s="5"/>
    </row>
    <row r="296" spans="1:256" s="7" customFormat="1">
      <c r="A296" s="58"/>
      <c r="B296" s="67"/>
      <c r="C296" s="44">
        <v>2023</v>
      </c>
      <c r="D296" s="34">
        <f>SUM(E296:I296)</f>
        <v>7833.4</v>
      </c>
      <c r="E296" s="27">
        <v>0</v>
      </c>
      <c r="F296" s="27">
        <v>0</v>
      </c>
      <c r="G296" s="27">
        <v>0</v>
      </c>
      <c r="H296" s="27">
        <v>7833.4</v>
      </c>
      <c r="I296" s="27">
        <v>0</v>
      </c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  <c r="FV296" s="5"/>
      <c r="FW296" s="5"/>
      <c r="FX296" s="5"/>
      <c r="FY296" s="5"/>
      <c r="FZ296" s="5"/>
      <c r="GA296" s="5"/>
      <c r="GB296" s="5"/>
      <c r="GC296" s="5"/>
      <c r="GD296" s="5"/>
      <c r="GE296" s="5"/>
      <c r="GF296" s="5"/>
      <c r="GG296" s="5"/>
      <c r="GH296" s="5"/>
      <c r="GI296" s="5"/>
      <c r="GJ296" s="5"/>
      <c r="GK296" s="5"/>
      <c r="GL296" s="5"/>
      <c r="GM296" s="5"/>
      <c r="GN296" s="5"/>
      <c r="GO296" s="5"/>
      <c r="GP296" s="5"/>
      <c r="GQ296" s="5"/>
      <c r="GR296" s="5"/>
      <c r="GS296" s="5"/>
      <c r="GT296" s="5"/>
      <c r="GU296" s="5"/>
      <c r="GV296" s="5"/>
      <c r="GW296" s="5"/>
      <c r="GX296" s="5"/>
      <c r="GY296" s="5"/>
      <c r="GZ296" s="5"/>
      <c r="HA296" s="5"/>
      <c r="HB296" s="5"/>
      <c r="HC296" s="5"/>
      <c r="HD296" s="5"/>
      <c r="HE296" s="5"/>
      <c r="HF296" s="5"/>
      <c r="HG296" s="5"/>
      <c r="HH296" s="5"/>
      <c r="HI296" s="5"/>
      <c r="HJ296" s="5"/>
      <c r="HK296" s="5"/>
      <c r="HL296" s="5"/>
      <c r="HM296" s="5"/>
      <c r="HN296" s="5"/>
      <c r="HO296" s="5"/>
      <c r="HP296" s="5"/>
      <c r="HQ296" s="5"/>
      <c r="HR296" s="5"/>
      <c r="HS296" s="5"/>
      <c r="HT296" s="5"/>
      <c r="HU296" s="5"/>
      <c r="HV296" s="5"/>
      <c r="HW296" s="5"/>
      <c r="HX296" s="5"/>
      <c r="HY296" s="5"/>
      <c r="HZ296" s="5"/>
      <c r="IA296" s="5"/>
      <c r="IB296" s="5"/>
      <c r="IC296" s="5"/>
      <c r="ID296" s="5"/>
      <c r="IE296" s="5"/>
      <c r="IF296" s="5"/>
      <c r="IG296" s="5"/>
      <c r="IH296" s="5"/>
      <c r="II296" s="5"/>
      <c r="IJ296" s="5"/>
      <c r="IK296" s="5"/>
      <c r="IL296" s="5"/>
      <c r="IM296" s="5"/>
      <c r="IN296" s="5"/>
      <c r="IO296" s="5"/>
      <c r="IP296" s="5"/>
      <c r="IQ296" s="5"/>
      <c r="IR296" s="5"/>
      <c r="IS296" s="5"/>
      <c r="IT296" s="5"/>
      <c r="IU296" s="5"/>
      <c r="IV296" s="5"/>
    </row>
    <row r="297" spans="1:256" s="7" customFormat="1">
      <c r="A297" s="58"/>
      <c r="B297" s="67"/>
      <c r="C297" s="44">
        <v>2024</v>
      </c>
      <c r="D297" s="34">
        <f>SUM(E297:I297)</f>
        <v>5000</v>
      </c>
      <c r="E297" s="27">
        <v>0</v>
      </c>
      <c r="F297" s="27">
        <v>0</v>
      </c>
      <c r="G297" s="27">
        <v>0</v>
      </c>
      <c r="H297" s="27">
        <v>5000</v>
      </c>
      <c r="I297" s="27">
        <v>0</v>
      </c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5"/>
      <c r="EA297" s="5"/>
      <c r="EB297" s="5"/>
      <c r="EC297" s="5"/>
      <c r="ED297" s="5"/>
      <c r="EE297" s="5"/>
      <c r="EF297" s="5"/>
      <c r="EG297" s="5"/>
      <c r="EH297" s="5"/>
      <c r="EI297" s="5"/>
      <c r="EJ297" s="5"/>
      <c r="EK297" s="5"/>
      <c r="EL297" s="5"/>
      <c r="EM297" s="5"/>
      <c r="EN297" s="5"/>
      <c r="EO297" s="5"/>
      <c r="EP297" s="5"/>
      <c r="EQ297" s="5"/>
      <c r="ER297" s="5"/>
      <c r="ES297" s="5"/>
      <c r="ET297" s="5"/>
      <c r="EU297" s="5"/>
      <c r="EV297" s="5"/>
      <c r="EW297" s="5"/>
      <c r="EX297" s="5"/>
      <c r="EY297" s="5"/>
      <c r="EZ297" s="5"/>
      <c r="FA297" s="5"/>
      <c r="FB297" s="5"/>
      <c r="FC297" s="5"/>
      <c r="FD297" s="5"/>
      <c r="FE297" s="5"/>
      <c r="FF297" s="5"/>
      <c r="FG297" s="5"/>
      <c r="FH297" s="5"/>
      <c r="FI297" s="5"/>
      <c r="FJ297" s="5"/>
      <c r="FK297" s="5"/>
      <c r="FL297" s="5"/>
      <c r="FM297" s="5"/>
      <c r="FN297" s="5"/>
      <c r="FO297" s="5"/>
      <c r="FP297" s="5"/>
      <c r="FQ297" s="5"/>
      <c r="FR297" s="5"/>
      <c r="FS297" s="5"/>
      <c r="FT297" s="5"/>
      <c r="FU297" s="5"/>
      <c r="FV297" s="5"/>
      <c r="FW297" s="5"/>
      <c r="FX297" s="5"/>
      <c r="FY297" s="5"/>
      <c r="FZ297" s="5"/>
      <c r="GA297" s="5"/>
      <c r="GB297" s="5"/>
      <c r="GC297" s="5"/>
      <c r="GD297" s="5"/>
      <c r="GE297" s="5"/>
      <c r="GF297" s="5"/>
      <c r="GG297" s="5"/>
      <c r="GH297" s="5"/>
      <c r="GI297" s="5"/>
      <c r="GJ297" s="5"/>
      <c r="GK297" s="5"/>
      <c r="GL297" s="5"/>
      <c r="GM297" s="5"/>
      <c r="GN297" s="5"/>
      <c r="GO297" s="5"/>
      <c r="GP297" s="5"/>
      <c r="GQ297" s="5"/>
      <c r="GR297" s="5"/>
      <c r="GS297" s="5"/>
      <c r="GT297" s="5"/>
      <c r="GU297" s="5"/>
      <c r="GV297" s="5"/>
      <c r="GW297" s="5"/>
      <c r="GX297" s="5"/>
      <c r="GY297" s="5"/>
      <c r="GZ297" s="5"/>
      <c r="HA297" s="5"/>
      <c r="HB297" s="5"/>
      <c r="HC297" s="5"/>
      <c r="HD297" s="5"/>
      <c r="HE297" s="5"/>
      <c r="HF297" s="5"/>
      <c r="HG297" s="5"/>
      <c r="HH297" s="5"/>
      <c r="HI297" s="5"/>
      <c r="HJ297" s="5"/>
      <c r="HK297" s="5"/>
      <c r="HL297" s="5"/>
      <c r="HM297" s="5"/>
      <c r="HN297" s="5"/>
      <c r="HO297" s="5"/>
      <c r="HP297" s="5"/>
      <c r="HQ297" s="5"/>
      <c r="HR297" s="5"/>
      <c r="HS297" s="5"/>
      <c r="HT297" s="5"/>
      <c r="HU297" s="5"/>
      <c r="HV297" s="5"/>
      <c r="HW297" s="5"/>
      <c r="HX297" s="5"/>
      <c r="HY297" s="5"/>
      <c r="HZ297" s="5"/>
      <c r="IA297" s="5"/>
      <c r="IB297" s="5"/>
      <c r="IC297" s="5"/>
      <c r="ID297" s="5"/>
      <c r="IE297" s="5"/>
      <c r="IF297" s="5"/>
      <c r="IG297" s="5"/>
      <c r="IH297" s="5"/>
      <c r="II297" s="5"/>
      <c r="IJ297" s="5"/>
      <c r="IK297" s="5"/>
      <c r="IL297" s="5"/>
      <c r="IM297" s="5"/>
      <c r="IN297" s="5"/>
      <c r="IO297" s="5"/>
      <c r="IP297" s="5"/>
      <c r="IQ297" s="5"/>
      <c r="IR297" s="5"/>
      <c r="IS297" s="5"/>
      <c r="IT297" s="5"/>
      <c r="IU297" s="5"/>
      <c r="IV297" s="5"/>
    </row>
    <row r="298" spans="1:256" s="7" customFormat="1">
      <c r="A298" s="58"/>
      <c r="B298" s="67"/>
      <c r="C298" s="44">
        <v>2025</v>
      </c>
      <c r="D298" s="34">
        <f>SUM(E298:I298)</f>
        <v>5000</v>
      </c>
      <c r="E298" s="27">
        <v>0</v>
      </c>
      <c r="F298" s="27">
        <v>0</v>
      </c>
      <c r="G298" s="27">
        <v>0</v>
      </c>
      <c r="H298" s="27">
        <v>5000</v>
      </c>
      <c r="I298" s="27">
        <v>0</v>
      </c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  <c r="FV298" s="5"/>
      <c r="FW298" s="5"/>
      <c r="FX298" s="5"/>
      <c r="FY298" s="5"/>
      <c r="FZ298" s="5"/>
      <c r="GA298" s="5"/>
      <c r="GB298" s="5"/>
      <c r="GC298" s="5"/>
      <c r="GD298" s="5"/>
      <c r="GE298" s="5"/>
      <c r="GF298" s="5"/>
      <c r="GG298" s="5"/>
      <c r="GH298" s="5"/>
      <c r="GI298" s="5"/>
      <c r="GJ298" s="5"/>
      <c r="GK298" s="5"/>
      <c r="GL298" s="5"/>
      <c r="GM298" s="5"/>
      <c r="GN298" s="5"/>
      <c r="GO298" s="5"/>
      <c r="GP298" s="5"/>
      <c r="GQ298" s="5"/>
      <c r="GR298" s="5"/>
      <c r="GS298" s="5"/>
      <c r="GT298" s="5"/>
      <c r="GU298" s="5"/>
      <c r="GV298" s="5"/>
      <c r="GW298" s="5"/>
      <c r="GX298" s="5"/>
      <c r="GY298" s="5"/>
      <c r="GZ298" s="5"/>
      <c r="HA298" s="5"/>
      <c r="HB298" s="5"/>
      <c r="HC298" s="5"/>
      <c r="HD298" s="5"/>
      <c r="HE298" s="5"/>
      <c r="HF298" s="5"/>
      <c r="HG298" s="5"/>
      <c r="HH298" s="5"/>
      <c r="HI298" s="5"/>
      <c r="HJ298" s="5"/>
      <c r="HK298" s="5"/>
      <c r="HL298" s="5"/>
      <c r="HM298" s="5"/>
      <c r="HN298" s="5"/>
      <c r="HO298" s="5"/>
      <c r="HP298" s="5"/>
      <c r="HQ298" s="5"/>
      <c r="HR298" s="5"/>
      <c r="HS298" s="5"/>
      <c r="HT298" s="5"/>
      <c r="HU298" s="5"/>
      <c r="HV298" s="5"/>
      <c r="HW298" s="5"/>
      <c r="HX298" s="5"/>
      <c r="HY298" s="5"/>
      <c r="HZ298" s="5"/>
      <c r="IA298" s="5"/>
      <c r="IB298" s="5"/>
      <c r="IC298" s="5"/>
      <c r="ID298" s="5"/>
      <c r="IE298" s="5"/>
      <c r="IF298" s="5"/>
      <c r="IG298" s="5"/>
      <c r="IH298" s="5"/>
      <c r="II298" s="5"/>
      <c r="IJ298" s="5"/>
      <c r="IK298" s="5"/>
      <c r="IL298" s="5"/>
      <c r="IM298" s="5"/>
      <c r="IN298" s="5"/>
      <c r="IO298" s="5"/>
      <c r="IP298" s="5"/>
      <c r="IQ298" s="5"/>
      <c r="IR298" s="5"/>
      <c r="IS298" s="5"/>
      <c r="IT298" s="5"/>
      <c r="IU298" s="5"/>
      <c r="IV298" s="5"/>
    </row>
    <row r="299" spans="1:256" s="7" customFormat="1">
      <c r="A299" s="58"/>
      <c r="B299" s="67"/>
      <c r="C299" s="44">
        <v>2026</v>
      </c>
      <c r="D299" s="34">
        <f>SUM(E299:I299)</f>
        <v>5000</v>
      </c>
      <c r="E299" s="27">
        <v>0</v>
      </c>
      <c r="F299" s="27">
        <v>0</v>
      </c>
      <c r="G299" s="27">
        <v>0</v>
      </c>
      <c r="H299" s="27">
        <v>5000</v>
      </c>
      <c r="I299" s="27">
        <v>0</v>
      </c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  <c r="FV299" s="5"/>
      <c r="FW299" s="5"/>
      <c r="FX299" s="5"/>
      <c r="FY299" s="5"/>
      <c r="FZ299" s="5"/>
      <c r="GA299" s="5"/>
      <c r="GB299" s="5"/>
      <c r="GC299" s="5"/>
      <c r="GD299" s="5"/>
      <c r="GE299" s="5"/>
      <c r="GF299" s="5"/>
      <c r="GG299" s="5"/>
      <c r="GH299" s="5"/>
      <c r="GI299" s="5"/>
      <c r="GJ299" s="5"/>
      <c r="GK299" s="5"/>
      <c r="GL299" s="5"/>
      <c r="GM299" s="5"/>
      <c r="GN299" s="5"/>
      <c r="GO299" s="5"/>
      <c r="GP299" s="5"/>
      <c r="GQ299" s="5"/>
      <c r="GR299" s="5"/>
      <c r="GS299" s="5"/>
      <c r="GT299" s="5"/>
      <c r="GU299" s="5"/>
      <c r="GV299" s="5"/>
      <c r="GW299" s="5"/>
      <c r="GX299" s="5"/>
      <c r="GY299" s="5"/>
      <c r="GZ299" s="5"/>
      <c r="HA299" s="5"/>
      <c r="HB299" s="5"/>
      <c r="HC299" s="5"/>
      <c r="HD299" s="5"/>
      <c r="HE299" s="5"/>
      <c r="HF299" s="5"/>
      <c r="HG299" s="5"/>
      <c r="HH299" s="5"/>
      <c r="HI299" s="5"/>
      <c r="HJ299" s="5"/>
      <c r="HK299" s="5"/>
      <c r="HL299" s="5"/>
      <c r="HM299" s="5"/>
      <c r="HN299" s="5"/>
      <c r="HO299" s="5"/>
      <c r="HP299" s="5"/>
      <c r="HQ299" s="5"/>
      <c r="HR299" s="5"/>
      <c r="HS299" s="5"/>
      <c r="HT299" s="5"/>
      <c r="HU299" s="5"/>
      <c r="HV299" s="5"/>
      <c r="HW299" s="5"/>
      <c r="HX299" s="5"/>
      <c r="HY299" s="5"/>
      <c r="HZ299" s="5"/>
      <c r="IA299" s="5"/>
      <c r="IB299" s="5"/>
      <c r="IC299" s="5"/>
      <c r="ID299" s="5"/>
      <c r="IE299" s="5"/>
      <c r="IF299" s="5"/>
      <c r="IG299" s="5"/>
      <c r="IH299" s="5"/>
      <c r="II299" s="5"/>
      <c r="IJ299" s="5"/>
      <c r="IK299" s="5"/>
      <c r="IL299" s="5"/>
      <c r="IM299" s="5"/>
      <c r="IN299" s="5"/>
      <c r="IO299" s="5"/>
      <c r="IP299" s="5"/>
      <c r="IQ299" s="5"/>
      <c r="IR299" s="5"/>
      <c r="IS299" s="5"/>
      <c r="IT299" s="5"/>
      <c r="IU299" s="5"/>
      <c r="IV299" s="5"/>
    </row>
    <row r="300" spans="1:256" s="7" customFormat="1">
      <c r="A300" s="59"/>
      <c r="B300" s="67"/>
      <c r="C300" s="44" t="s">
        <v>18</v>
      </c>
      <c r="D300" s="34">
        <f>SUM(D295:D299)</f>
        <v>31021.5</v>
      </c>
      <c r="E300" s="34">
        <f t="shared" ref="E300:I300" si="85">SUM(E295:E299)</f>
        <v>0</v>
      </c>
      <c r="F300" s="34">
        <f t="shared" si="85"/>
        <v>0</v>
      </c>
      <c r="G300" s="34">
        <f t="shared" si="85"/>
        <v>0</v>
      </c>
      <c r="H300" s="34">
        <f t="shared" si="85"/>
        <v>31021.5</v>
      </c>
      <c r="I300" s="34">
        <f t="shared" si="85"/>
        <v>0</v>
      </c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  <c r="FV300" s="5"/>
      <c r="FW300" s="5"/>
      <c r="FX300" s="5"/>
      <c r="FY300" s="5"/>
      <c r="FZ300" s="5"/>
      <c r="GA300" s="5"/>
      <c r="GB300" s="5"/>
      <c r="GC300" s="5"/>
      <c r="GD300" s="5"/>
      <c r="GE300" s="5"/>
      <c r="GF300" s="5"/>
      <c r="GG300" s="5"/>
      <c r="GH300" s="5"/>
      <c r="GI300" s="5"/>
      <c r="GJ300" s="5"/>
      <c r="GK300" s="5"/>
      <c r="GL300" s="5"/>
      <c r="GM300" s="5"/>
      <c r="GN300" s="5"/>
      <c r="GO300" s="5"/>
      <c r="GP300" s="5"/>
      <c r="GQ300" s="5"/>
      <c r="GR300" s="5"/>
      <c r="GS300" s="5"/>
      <c r="GT300" s="5"/>
      <c r="GU300" s="5"/>
      <c r="GV300" s="5"/>
      <c r="GW300" s="5"/>
      <c r="GX300" s="5"/>
      <c r="GY300" s="5"/>
      <c r="GZ300" s="5"/>
      <c r="HA300" s="5"/>
      <c r="HB300" s="5"/>
      <c r="HC300" s="5"/>
      <c r="HD300" s="5"/>
      <c r="HE300" s="5"/>
      <c r="HF300" s="5"/>
      <c r="HG300" s="5"/>
      <c r="HH300" s="5"/>
      <c r="HI300" s="5"/>
      <c r="HJ300" s="5"/>
      <c r="HK300" s="5"/>
      <c r="HL300" s="5"/>
      <c r="HM300" s="5"/>
      <c r="HN300" s="5"/>
      <c r="HO300" s="5"/>
      <c r="HP300" s="5"/>
      <c r="HQ300" s="5"/>
      <c r="HR300" s="5"/>
      <c r="HS300" s="5"/>
      <c r="HT300" s="5"/>
      <c r="HU300" s="5"/>
      <c r="HV300" s="5"/>
      <c r="HW300" s="5"/>
      <c r="HX300" s="5"/>
      <c r="HY300" s="5"/>
      <c r="HZ300" s="5"/>
      <c r="IA300" s="5"/>
      <c r="IB300" s="5"/>
      <c r="IC300" s="5"/>
      <c r="ID300" s="5"/>
      <c r="IE300" s="5"/>
      <c r="IF300" s="5"/>
      <c r="IG300" s="5"/>
      <c r="IH300" s="5"/>
      <c r="II300" s="5"/>
      <c r="IJ300" s="5"/>
      <c r="IK300" s="5"/>
      <c r="IL300" s="5"/>
      <c r="IM300" s="5"/>
      <c r="IN300" s="5"/>
      <c r="IO300" s="5"/>
      <c r="IP300" s="5"/>
      <c r="IQ300" s="5"/>
      <c r="IR300" s="5"/>
      <c r="IS300" s="5"/>
      <c r="IT300" s="5"/>
      <c r="IU300" s="5"/>
      <c r="IV300" s="5"/>
    </row>
    <row r="301" spans="1:256" s="7" customFormat="1">
      <c r="A301" s="57" t="s">
        <v>76</v>
      </c>
      <c r="B301" s="67"/>
      <c r="C301" s="44">
        <v>2022</v>
      </c>
      <c r="D301" s="34">
        <f>SUM(E301:I301)</f>
        <v>1198</v>
      </c>
      <c r="E301" s="27">
        <v>0</v>
      </c>
      <c r="F301" s="27">
        <v>0</v>
      </c>
      <c r="G301" s="27">
        <v>0</v>
      </c>
      <c r="H301" s="27">
        <v>1198</v>
      </c>
      <c r="I301" s="27">
        <v>0</v>
      </c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  <c r="FV301" s="5"/>
      <c r="FW301" s="5"/>
      <c r="FX301" s="5"/>
      <c r="FY301" s="5"/>
      <c r="FZ301" s="5"/>
      <c r="GA301" s="5"/>
      <c r="GB301" s="5"/>
      <c r="GC301" s="5"/>
      <c r="GD301" s="5"/>
      <c r="GE301" s="5"/>
      <c r="GF301" s="5"/>
      <c r="GG301" s="5"/>
      <c r="GH301" s="5"/>
      <c r="GI301" s="5"/>
      <c r="GJ301" s="5"/>
      <c r="GK301" s="5"/>
      <c r="GL301" s="5"/>
      <c r="GM301" s="5"/>
      <c r="GN301" s="5"/>
      <c r="GO301" s="5"/>
      <c r="GP301" s="5"/>
      <c r="GQ301" s="5"/>
      <c r="GR301" s="5"/>
      <c r="GS301" s="5"/>
      <c r="GT301" s="5"/>
      <c r="GU301" s="5"/>
      <c r="GV301" s="5"/>
      <c r="GW301" s="5"/>
      <c r="GX301" s="5"/>
      <c r="GY301" s="5"/>
      <c r="GZ301" s="5"/>
      <c r="HA301" s="5"/>
      <c r="HB301" s="5"/>
      <c r="HC301" s="5"/>
      <c r="HD301" s="5"/>
      <c r="HE301" s="5"/>
      <c r="HF301" s="5"/>
      <c r="HG301" s="5"/>
      <c r="HH301" s="5"/>
      <c r="HI301" s="5"/>
      <c r="HJ301" s="5"/>
      <c r="HK301" s="5"/>
      <c r="HL301" s="5"/>
      <c r="HM301" s="5"/>
      <c r="HN301" s="5"/>
      <c r="HO301" s="5"/>
      <c r="HP301" s="5"/>
      <c r="HQ301" s="5"/>
      <c r="HR301" s="5"/>
      <c r="HS301" s="5"/>
      <c r="HT301" s="5"/>
      <c r="HU301" s="5"/>
      <c r="HV301" s="5"/>
      <c r="HW301" s="5"/>
      <c r="HX301" s="5"/>
      <c r="HY301" s="5"/>
      <c r="HZ301" s="5"/>
      <c r="IA301" s="5"/>
      <c r="IB301" s="5"/>
      <c r="IC301" s="5"/>
      <c r="ID301" s="5"/>
      <c r="IE301" s="5"/>
      <c r="IF301" s="5"/>
      <c r="IG301" s="5"/>
      <c r="IH301" s="5"/>
      <c r="II301" s="5"/>
      <c r="IJ301" s="5"/>
      <c r="IK301" s="5"/>
      <c r="IL301" s="5"/>
      <c r="IM301" s="5"/>
      <c r="IN301" s="5"/>
      <c r="IO301" s="5"/>
      <c r="IP301" s="5"/>
      <c r="IQ301" s="5"/>
      <c r="IR301" s="5"/>
      <c r="IS301" s="5"/>
      <c r="IT301" s="5"/>
      <c r="IU301" s="5"/>
      <c r="IV301" s="5"/>
    </row>
    <row r="302" spans="1:256" s="7" customFormat="1">
      <c r="A302" s="58"/>
      <c r="B302" s="67"/>
      <c r="C302" s="44">
        <v>2023</v>
      </c>
      <c r="D302" s="34">
        <f>SUM(E302:I302)</f>
        <v>658.1</v>
      </c>
      <c r="E302" s="27">
        <v>0</v>
      </c>
      <c r="F302" s="27">
        <v>0</v>
      </c>
      <c r="G302" s="27">
        <v>0</v>
      </c>
      <c r="H302" s="27">
        <v>658.1</v>
      </c>
      <c r="I302" s="27">
        <v>0</v>
      </c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  <c r="FV302" s="5"/>
      <c r="FW302" s="5"/>
      <c r="FX302" s="5"/>
      <c r="FY302" s="5"/>
      <c r="FZ302" s="5"/>
      <c r="GA302" s="5"/>
      <c r="GB302" s="5"/>
      <c r="GC302" s="5"/>
      <c r="GD302" s="5"/>
      <c r="GE302" s="5"/>
      <c r="GF302" s="5"/>
      <c r="GG302" s="5"/>
      <c r="GH302" s="5"/>
      <c r="GI302" s="5"/>
      <c r="GJ302" s="5"/>
      <c r="GK302" s="5"/>
      <c r="GL302" s="5"/>
      <c r="GM302" s="5"/>
      <c r="GN302" s="5"/>
      <c r="GO302" s="5"/>
      <c r="GP302" s="5"/>
      <c r="GQ302" s="5"/>
      <c r="GR302" s="5"/>
      <c r="GS302" s="5"/>
      <c r="GT302" s="5"/>
      <c r="GU302" s="5"/>
      <c r="GV302" s="5"/>
      <c r="GW302" s="5"/>
      <c r="GX302" s="5"/>
      <c r="GY302" s="5"/>
      <c r="GZ302" s="5"/>
      <c r="HA302" s="5"/>
      <c r="HB302" s="5"/>
      <c r="HC302" s="5"/>
      <c r="HD302" s="5"/>
      <c r="HE302" s="5"/>
      <c r="HF302" s="5"/>
      <c r="HG302" s="5"/>
      <c r="HH302" s="5"/>
      <c r="HI302" s="5"/>
      <c r="HJ302" s="5"/>
      <c r="HK302" s="5"/>
      <c r="HL302" s="5"/>
      <c r="HM302" s="5"/>
      <c r="HN302" s="5"/>
      <c r="HO302" s="5"/>
      <c r="HP302" s="5"/>
      <c r="HQ302" s="5"/>
      <c r="HR302" s="5"/>
      <c r="HS302" s="5"/>
      <c r="HT302" s="5"/>
      <c r="HU302" s="5"/>
      <c r="HV302" s="5"/>
      <c r="HW302" s="5"/>
      <c r="HX302" s="5"/>
      <c r="HY302" s="5"/>
      <c r="HZ302" s="5"/>
      <c r="IA302" s="5"/>
      <c r="IB302" s="5"/>
      <c r="IC302" s="5"/>
      <c r="ID302" s="5"/>
      <c r="IE302" s="5"/>
      <c r="IF302" s="5"/>
      <c r="IG302" s="5"/>
      <c r="IH302" s="5"/>
      <c r="II302" s="5"/>
      <c r="IJ302" s="5"/>
      <c r="IK302" s="5"/>
      <c r="IL302" s="5"/>
      <c r="IM302" s="5"/>
      <c r="IN302" s="5"/>
      <c r="IO302" s="5"/>
      <c r="IP302" s="5"/>
      <c r="IQ302" s="5"/>
      <c r="IR302" s="5"/>
      <c r="IS302" s="5"/>
      <c r="IT302" s="5"/>
      <c r="IU302" s="5"/>
      <c r="IV302" s="5"/>
    </row>
    <row r="303" spans="1:256" s="7" customFormat="1">
      <c r="A303" s="58"/>
      <c r="B303" s="67"/>
      <c r="C303" s="44">
        <v>2024</v>
      </c>
      <c r="D303" s="34">
        <f>SUM(E303:I303)</f>
        <v>0</v>
      </c>
      <c r="E303" s="27">
        <v>0</v>
      </c>
      <c r="F303" s="27">
        <v>0</v>
      </c>
      <c r="G303" s="27">
        <v>0</v>
      </c>
      <c r="H303" s="27">
        <v>0</v>
      </c>
      <c r="I303" s="27">
        <v>0</v>
      </c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5"/>
      <c r="EA303" s="5"/>
      <c r="EB303" s="5"/>
      <c r="EC303" s="5"/>
      <c r="ED303" s="5"/>
      <c r="EE303" s="5"/>
      <c r="EF303" s="5"/>
      <c r="EG303" s="5"/>
      <c r="EH303" s="5"/>
      <c r="EI303" s="5"/>
      <c r="EJ303" s="5"/>
      <c r="EK303" s="5"/>
      <c r="EL303" s="5"/>
      <c r="EM303" s="5"/>
      <c r="EN303" s="5"/>
      <c r="EO303" s="5"/>
      <c r="EP303" s="5"/>
      <c r="EQ303" s="5"/>
      <c r="ER303" s="5"/>
      <c r="ES303" s="5"/>
      <c r="ET303" s="5"/>
      <c r="EU303" s="5"/>
      <c r="EV303" s="5"/>
      <c r="EW303" s="5"/>
      <c r="EX303" s="5"/>
      <c r="EY303" s="5"/>
      <c r="EZ303" s="5"/>
      <c r="FA303" s="5"/>
      <c r="FB303" s="5"/>
      <c r="FC303" s="5"/>
      <c r="FD303" s="5"/>
      <c r="FE303" s="5"/>
      <c r="FF303" s="5"/>
      <c r="FG303" s="5"/>
      <c r="FH303" s="5"/>
      <c r="FI303" s="5"/>
      <c r="FJ303" s="5"/>
      <c r="FK303" s="5"/>
      <c r="FL303" s="5"/>
      <c r="FM303" s="5"/>
      <c r="FN303" s="5"/>
      <c r="FO303" s="5"/>
      <c r="FP303" s="5"/>
      <c r="FQ303" s="5"/>
      <c r="FR303" s="5"/>
      <c r="FS303" s="5"/>
      <c r="FT303" s="5"/>
      <c r="FU303" s="5"/>
      <c r="FV303" s="5"/>
      <c r="FW303" s="5"/>
      <c r="FX303" s="5"/>
      <c r="FY303" s="5"/>
      <c r="FZ303" s="5"/>
      <c r="GA303" s="5"/>
      <c r="GB303" s="5"/>
      <c r="GC303" s="5"/>
      <c r="GD303" s="5"/>
      <c r="GE303" s="5"/>
      <c r="GF303" s="5"/>
      <c r="GG303" s="5"/>
      <c r="GH303" s="5"/>
      <c r="GI303" s="5"/>
      <c r="GJ303" s="5"/>
      <c r="GK303" s="5"/>
      <c r="GL303" s="5"/>
      <c r="GM303" s="5"/>
      <c r="GN303" s="5"/>
      <c r="GO303" s="5"/>
      <c r="GP303" s="5"/>
      <c r="GQ303" s="5"/>
      <c r="GR303" s="5"/>
      <c r="GS303" s="5"/>
      <c r="GT303" s="5"/>
      <c r="GU303" s="5"/>
      <c r="GV303" s="5"/>
      <c r="GW303" s="5"/>
      <c r="GX303" s="5"/>
      <c r="GY303" s="5"/>
      <c r="GZ303" s="5"/>
      <c r="HA303" s="5"/>
      <c r="HB303" s="5"/>
      <c r="HC303" s="5"/>
      <c r="HD303" s="5"/>
      <c r="HE303" s="5"/>
      <c r="HF303" s="5"/>
      <c r="HG303" s="5"/>
      <c r="HH303" s="5"/>
      <c r="HI303" s="5"/>
      <c r="HJ303" s="5"/>
      <c r="HK303" s="5"/>
      <c r="HL303" s="5"/>
      <c r="HM303" s="5"/>
      <c r="HN303" s="5"/>
      <c r="HO303" s="5"/>
      <c r="HP303" s="5"/>
      <c r="HQ303" s="5"/>
      <c r="HR303" s="5"/>
      <c r="HS303" s="5"/>
      <c r="HT303" s="5"/>
      <c r="HU303" s="5"/>
      <c r="HV303" s="5"/>
      <c r="HW303" s="5"/>
      <c r="HX303" s="5"/>
      <c r="HY303" s="5"/>
      <c r="HZ303" s="5"/>
      <c r="IA303" s="5"/>
      <c r="IB303" s="5"/>
      <c r="IC303" s="5"/>
      <c r="ID303" s="5"/>
      <c r="IE303" s="5"/>
      <c r="IF303" s="5"/>
      <c r="IG303" s="5"/>
      <c r="IH303" s="5"/>
      <c r="II303" s="5"/>
      <c r="IJ303" s="5"/>
      <c r="IK303" s="5"/>
      <c r="IL303" s="5"/>
      <c r="IM303" s="5"/>
      <c r="IN303" s="5"/>
      <c r="IO303" s="5"/>
      <c r="IP303" s="5"/>
      <c r="IQ303" s="5"/>
      <c r="IR303" s="5"/>
      <c r="IS303" s="5"/>
      <c r="IT303" s="5"/>
      <c r="IU303" s="5"/>
      <c r="IV303" s="5"/>
    </row>
    <row r="304" spans="1:256" s="7" customFormat="1">
      <c r="A304" s="58"/>
      <c r="B304" s="67"/>
      <c r="C304" s="44">
        <v>2025</v>
      </c>
      <c r="D304" s="34">
        <f>SUM(E304:I304)</f>
        <v>0</v>
      </c>
      <c r="E304" s="27">
        <v>0</v>
      </c>
      <c r="F304" s="27">
        <v>0</v>
      </c>
      <c r="G304" s="27">
        <v>0</v>
      </c>
      <c r="H304" s="27">
        <v>0</v>
      </c>
      <c r="I304" s="27">
        <v>0</v>
      </c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  <c r="FR304" s="5"/>
      <c r="FS304" s="5"/>
      <c r="FT304" s="5"/>
      <c r="FU304" s="5"/>
      <c r="FV304" s="5"/>
      <c r="FW304" s="5"/>
      <c r="FX304" s="5"/>
      <c r="FY304" s="5"/>
      <c r="FZ304" s="5"/>
      <c r="GA304" s="5"/>
      <c r="GB304" s="5"/>
      <c r="GC304" s="5"/>
      <c r="GD304" s="5"/>
      <c r="GE304" s="5"/>
      <c r="GF304" s="5"/>
      <c r="GG304" s="5"/>
      <c r="GH304" s="5"/>
      <c r="GI304" s="5"/>
      <c r="GJ304" s="5"/>
      <c r="GK304" s="5"/>
      <c r="GL304" s="5"/>
      <c r="GM304" s="5"/>
      <c r="GN304" s="5"/>
      <c r="GO304" s="5"/>
      <c r="GP304" s="5"/>
      <c r="GQ304" s="5"/>
      <c r="GR304" s="5"/>
      <c r="GS304" s="5"/>
      <c r="GT304" s="5"/>
      <c r="GU304" s="5"/>
      <c r="GV304" s="5"/>
      <c r="GW304" s="5"/>
      <c r="GX304" s="5"/>
      <c r="GY304" s="5"/>
      <c r="GZ304" s="5"/>
      <c r="HA304" s="5"/>
      <c r="HB304" s="5"/>
      <c r="HC304" s="5"/>
      <c r="HD304" s="5"/>
      <c r="HE304" s="5"/>
      <c r="HF304" s="5"/>
      <c r="HG304" s="5"/>
      <c r="HH304" s="5"/>
      <c r="HI304" s="5"/>
      <c r="HJ304" s="5"/>
      <c r="HK304" s="5"/>
      <c r="HL304" s="5"/>
      <c r="HM304" s="5"/>
      <c r="HN304" s="5"/>
      <c r="HO304" s="5"/>
      <c r="HP304" s="5"/>
      <c r="HQ304" s="5"/>
      <c r="HR304" s="5"/>
      <c r="HS304" s="5"/>
      <c r="HT304" s="5"/>
      <c r="HU304" s="5"/>
      <c r="HV304" s="5"/>
      <c r="HW304" s="5"/>
      <c r="HX304" s="5"/>
      <c r="HY304" s="5"/>
      <c r="HZ304" s="5"/>
      <c r="IA304" s="5"/>
      <c r="IB304" s="5"/>
      <c r="IC304" s="5"/>
      <c r="ID304" s="5"/>
      <c r="IE304" s="5"/>
      <c r="IF304" s="5"/>
      <c r="IG304" s="5"/>
      <c r="IH304" s="5"/>
      <c r="II304" s="5"/>
      <c r="IJ304" s="5"/>
      <c r="IK304" s="5"/>
      <c r="IL304" s="5"/>
      <c r="IM304" s="5"/>
      <c r="IN304" s="5"/>
      <c r="IO304" s="5"/>
      <c r="IP304" s="5"/>
      <c r="IQ304" s="5"/>
      <c r="IR304" s="5"/>
      <c r="IS304" s="5"/>
      <c r="IT304" s="5"/>
      <c r="IU304" s="5"/>
      <c r="IV304" s="5"/>
    </row>
    <row r="305" spans="1:256" s="7" customFormat="1">
      <c r="A305" s="58"/>
      <c r="B305" s="67"/>
      <c r="C305" s="44">
        <v>2026</v>
      </c>
      <c r="D305" s="34">
        <f>SUM(E305:I305)</f>
        <v>0</v>
      </c>
      <c r="E305" s="27">
        <v>0</v>
      </c>
      <c r="F305" s="27">
        <v>0</v>
      </c>
      <c r="G305" s="27">
        <v>0</v>
      </c>
      <c r="H305" s="27">
        <v>0</v>
      </c>
      <c r="I305" s="27">
        <v>0</v>
      </c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  <c r="FV305" s="5"/>
      <c r="FW305" s="5"/>
      <c r="FX305" s="5"/>
      <c r="FY305" s="5"/>
      <c r="FZ305" s="5"/>
      <c r="GA305" s="5"/>
      <c r="GB305" s="5"/>
      <c r="GC305" s="5"/>
      <c r="GD305" s="5"/>
      <c r="GE305" s="5"/>
      <c r="GF305" s="5"/>
      <c r="GG305" s="5"/>
      <c r="GH305" s="5"/>
      <c r="GI305" s="5"/>
      <c r="GJ305" s="5"/>
      <c r="GK305" s="5"/>
      <c r="GL305" s="5"/>
      <c r="GM305" s="5"/>
      <c r="GN305" s="5"/>
      <c r="GO305" s="5"/>
      <c r="GP305" s="5"/>
      <c r="GQ305" s="5"/>
      <c r="GR305" s="5"/>
      <c r="GS305" s="5"/>
      <c r="GT305" s="5"/>
      <c r="GU305" s="5"/>
      <c r="GV305" s="5"/>
      <c r="GW305" s="5"/>
      <c r="GX305" s="5"/>
      <c r="GY305" s="5"/>
      <c r="GZ305" s="5"/>
      <c r="HA305" s="5"/>
      <c r="HB305" s="5"/>
      <c r="HC305" s="5"/>
      <c r="HD305" s="5"/>
      <c r="HE305" s="5"/>
      <c r="HF305" s="5"/>
      <c r="HG305" s="5"/>
      <c r="HH305" s="5"/>
      <c r="HI305" s="5"/>
      <c r="HJ305" s="5"/>
      <c r="HK305" s="5"/>
      <c r="HL305" s="5"/>
      <c r="HM305" s="5"/>
      <c r="HN305" s="5"/>
      <c r="HO305" s="5"/>
      <c r="HP305" s="5"/>
      <c r="HQ305" s="5"/>
      <c r="HR305" s="5"/>
      <c r="HS305" s="5"/>
      <c r="HT305" s="5"/>
      <c r="HU305" s="5"/>
      <c r="HV305" s="5"/>
      <c r="HW305" s="5"/>
      <c r="HX305" s="5"/>
      <c r="HY305" s="5"/>
      <c r="HZ305" s="5"/>
      <c r="IA305" s="5"/>
      <c r="IB305" s="5"/>
      <c r="IC305" s="5"/>
      <c r="ID305" s="5"/>
      <c r="IE305" s="5"/>
      <c r="IF305" s="5"/>
      <c r="IG305" s="5"/>
      <c r="IH305" s="5"/>
      <c r="II305" s="5"/>
      <c r="IJ305" s="5"/>
      <c r="IK305" s="5"/>
      <c r="IL305" s="5"/>
      <c r="IM305" s="5"/>
      <c r="IN305" s="5"/>
      <c r="IO305" s="5"/>
      <c r="IP305" s="5"/>
      <c r="IQ305" s="5"/>
      <c r="IR305" s="5"/>
      <c r="IS305" s="5"/>
      <c r="IT305" s="5"/>
      <c r="IU305" s="5"/>
      <c r="IV305" s="5"/>
    </row>
    <row r="306" spans="1:256" s="7" customFormat="1">
      <c r="A306" s="59"/>
      <c r="B306" s="67"/>
      <c r="C306" s="44" t="s">
        <v>18</v>
      </c>
      <c r="D306" s="34">
        <f>SUM(D301:D305)</f>
        <v>1856.1</v>
      </c>
      <c r="E306" s="34">
        <f t="shared" ref="E306:I306" si="86">SUM(E301:E305)</f>
        <v>0</v>
      </c>
      <c r="F306" s="34">
        <f t="shared" si="86"/>
        <v>0</v>
      </c>
      <c r="G306" s="34">
        <f t="shared" si="86"/>
        <v>0</v>
      </c>
      <c r="H306" s="34">
        <f t="shared" si="86"/>
        <v>1856.1</v>
      </c>
      <c r="I306" s="34">
        <f t="shared" si="86"/>
        <v>0</v>
      </c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  <c r="FR306" s="5"/>
      <c r="FS306" s="5"/>
      <c r="FT306" s="5"/>
      <c r="FU306" s="5"/>
      <c r="FV306" s="5"/>
      <c r="FW306" s="5"/>
      <c r="FX306" s="5"/>
      <c r="FY306" s="5"/>
      <c r="FZ306" s="5"/>
      <c r="GA306" s="5"/>
      <c r="GB306" s="5"/>
      <c r="GC306" s="5"/>
      <c r="GD306" s="5"/>
      <c r="GE306" s="5"/>
      <c r="GF306" s="5"/>
      <c r="GG306" s="5"/>
      <c r="GH306" s="5"/>
      <c r="GI306" s="5"/>
      <c r="GJ306" s="5"/>
      <c r="GK306" s="5"/>
      <c r="GL306" s="5"/>
      <c r="GM306" s="5"/>
      <c r="GN306" s="5"/>
      <c r="GO306" s="5"/>
      <c r="GP306" s="5"/>
      <c r="GQ306" s="5"/>
      <c r="GR306" s="5"/>
      <c r="GS306" s="5"/>
      <c r="GT306" s="5"/>
      <c r="GU306" s="5"/>
      <c r="GV306" s="5"/>
      <c r="GW306" s="5"/>
      <c r="GX306" s="5"/>
      <c r="GY306" s="5"/>
      <c r="GZ306" s="5"/>
      <c r="HA306" s="5"/>
      <c r="HB306" s="5"/>
      <c r="HC306" s="5"/>
      <c r="HD306" s="5"/>
      <c r="HE306" s="5"/>
      <c r="HF306" s="5"/>
      <c r="HG306" s="5"/>
      <c r="HH306" s="5"/>
      <c r="HI306" s="5"/>
      <c r="HJ306" s="5"/>
      <c r="HK306" s="5"/>
      <c r="HL306" s="5"/>
      <c r="HM306" s="5"/>
      <c r="HN306" s="5"/>
      <c r="HO306" s="5"/>
      <c r="HP306" s="5"/>
      <c r="HQ306" s="5"/>
      <c r="HR306" s="5"/>
      <c r="HS306" s="5"/>
      <c r="HT306" s="5"/>
      <c r="HU306" s="5"/>
      <c r="HV306" s="5"/>
      <c r="HW306" s="5"/>
      <c r="HX306" s="5"/>
      <c r="HY306" s="5"/>
      <c r="HZ306" s="5"/>
      <c r="IA306" s="5"/>
      <c r="IB306" s="5"/>
      <c r="IC306" s="5"/>
      <c r="ID306" s="5"/>
      <c r="IE306" s="5"/>
      <c r="IF306" s="5"/>
      <c r="IG306" s="5"/>
      <c r="IH306" s="5"/>
      <c r="II306" s="5"/>
      <c r="IJ306" s="5"/>
      <c r="IK306" s="5"/>
      <c r="IL306" s="5"/>
      <c r="IM306" s="5"/>
      <c r="IN306" s="5"/>
      <c r="IO306" s="5"/>
      <c r="IP306" s="5"/>
      <c r="IQ306" s="5"/>
      <c r="IR306" s="5"/>
      <c r="IS306" s="5"/>
      <c r="IT306" s="5"/>
      <c r="IU306" s="5"/>
      <c r="IV306" s="5"/>
    </row>
    <row r="307" spans="1:256" s="7" customFormat="1">
      <c r="A307" s="46" t="s">
        <v>77</v>
      </c>
      <c r="B307" s="37"/>
      <c r="C307" s="30"/>
      <c r="D307" s="31"/>
      <c r="E307" s="32"/>
      <c r="F307" s="32"/>
      <c r="G307" s="32"/>
      <c r="H307" s="32"/>
      <c r="I307" s="33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  <c r="FV307" s="5"/>
      <c r="FW307" s="5"/>
      <c r="FX307" s="5"/>
      <c r="FY307" s="5"/>
      <c r="FZ307" s="5"/>
      <c r="GA307" s="5"/>
      <c r="GB307" s="5"/>
      <c r="GC307" s="5"/>
      <c r="GD307" s="5"/>
      <c r="GE307" s="5"/>
      <c r="GF307" s="5"/>
      <c r="GG307" s="5"/>
      <c r="GH307" s="5"/>
      <c r="GI307" s="5"/>
      <c r="GJ307" s="5"/>
      <c r="GK307" s="5"/>
      <c r="GL307" s="5"/>
      <c r="GM307" s="5"/>
      <c r="GN307" s="5"/>
      <c r="GO307" s="5"/>
      <c r="GP307" s="5"/>
      <c r="GQ307" s="5"/>
      <c r="GR307" s="5"/>
      <c r="GS307" s="5"/>
      <c r="GT307" s="5"/>
      <c r="GU307" s="5"/>
      <c r="GV307" s="5"/>
      <c r="GW307" s="5"/>
      <c r="GX307" s="5"/>
      <c r="GY307" s="5"/>
      <c r="GZ307" s="5"/>
      <c r="HA307" s="5"/>
      <c r="HB307" s="5"/>
      <c r="HC307" s="5"/>
      <c r="HD307" s="5"/>
      <c r="HE307" s="5"/>
      <c r="HF307" s="5"/>
      <c r="HG307" s="5"/>
      <c r="HH307" s="5"/>
      <c r="HI307" s="5"/>
      <c r="HJ307" s="5"/>
      <c r="HK307" s="5"/>
      <c r="HL307" s="5"/>
      <c r="HM307" s="5"/>
      <c r="HN307" s="5"/>
      <c r="HO307" s="5"/>
      <c r="HP307" s="5"/>
      <c r="HQ307" s="5"/>
      <c r="HR307" s="5"/>
      <c r="HS307" s="5"/>
      <c r="HT307" s="5"/>
      <c r="HU307" s="5"/>
      <c r="HV307" s="5"/>
      <c r="HW307" s="5"/>
      <c r="HX307" s="5"/>
      <c r="HY307" s="5"/>
      <c r="HZ307" s="5"/>
      <c r="IA307" s="5"/>
      <c r="IB307" s="5"/>
      <c r="IC307" s="5"/>
      <c r="ID307" s="5"/>
      <c r="IE307" s="5"/>
      <c r="IF307" s="5"/>
      <c r="IG307" s="5"/>
      <c r="IH307" s="5"/>
      <c r="II307" s="5"/>
      <c r="IJ307" s="5"/>
      <c r="IK307" s="5"/>
      <c r="IL307" s="5"/>
      <c r="IM307" s="5"/>
      <c r="IN307" s="5"/>
      <c r="IO307" s="5"/>
      <c r="IP307" s="5"/>
      <c r="IQ307" s="5"/>
      <c r="IR307" s="5"/>
      <c r="IS307" s="5"/>
      <c r="IT307" s="5"/>
      <c r="IU307" s="5"/>
      <c r="IV307" s="5"/>
    </row>
    <row r="308" spans="1:256" s="7" customFormat="1">
      <c r="A308" s="48" t="s">
        <v>18</v>
      </c>
      <c r="B308" s="47"/>
      <c r="C308" s="43">
        <v>2022</v>
      </c>
      <c r="D308" s="18">
        <f t="shared" ref="D308:I309" si="87">D314+D317+D323+D326</f>
        <v>995.7</v>
      </c>
      <c r="E308" s="18">
        <f t="shared" si="87"/>
        <v>0</v>
      </c>
      <c r="F308" s="18">
        <f t="shared" si="87"/>
        <v>0</v>
      </c>
      <c r="G308" s="18">
        <f t="shared" si="87"/>
        <v>995.7</v>
      </c>
      <c r="H308" s="18">
        <f t="shared" si="87"/>
        <v>0</v>
      </c>
      <c r="I308" s="18">
        <f t="shared" si="87"/>
        <v>0</v>
      </c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  <c r="FV308" s="5"/>
      <c r="FW308" s="5"/>
      <c r="FX308" s="5"/>
      <c r="FY308" s="5"/>
      <c r="FZ308" s="5"/>
      <c r="GA308" s="5"/>
      <c r="GB308" s="5"/>
      <c r="GC308" s="5"/>
      <c r="GD308" s="5"/>
      <c r="GE308" s="5"/>
      <c r="GF308" s="5"/>
      <c r="GG308" s="5"/>
      <c r="GH308" s="5"/>
      <c r="GI308" s="5"/>
      <c r="GJ308" s="5"/>
      <c r="GK308" s="5"/>
      <c r="GL308" s="5"/>
      <c r="GM308" s="5"/>
      <c r="GN308" s="5"/>
      <c r="GO308" s="5"/>
      <c r="GP308" s="5"/>
      <c r="GQ308" s="5"/>
      <c r="GR308" s="5"/>
      <c r="GS308" s="5"/>
      <c r="GT308" s="5"/>
      <c r="GU308" s="5"/>
      <c r="GV308" s="5"/>
      <c r="GW308" s="5"/>
      <c r="GX308" s="5"/>
      <c r="GY308" s="5"/>
      <c r="GZ308" s="5"/>
      <c r="HA308" s="5"/>
      <c r="HB308" s="5"/>
      <c r="HC308" s="5"/>
      <c r="HD308" s="5"/>
      <c r="HE308" s="5"/>
      <c r="HF308" s="5"/>
      <c r="HG308" s="5"/>
      <c r="HH308" s="5"/>
      <c r="HI308" s="5"/>
      <c r="HJ308" s="5"/>
      <c r="HK308" s="5"/>
      <c r="HL308" s="5"/>
      <c r="HM308" s="5"/>
      <c r="HN308" s="5"/>
      <c r="HO308" s="5"/>
      <c r="HP308" s="5"/>
      <c r="HQ308" s="5"/>
      <c r="HR308" s="5"/>
      <c r="HS308" s="5"/>
      <c r="HT308" s="5"/>
      <c r="HU308" s="5"/>
      <c r="HV308" s="5"/>
      <c r="HW308" s="5"/>
      <c r="HX308" s="5"/>
      <c r="HY308" s="5"/>
      <c r="HZ308" s="5"/>
      <c r="IA308" s="5"/>
      <c r="IB308" s="5"/>
      <c r="IC308" s="5"/>
      <c r="ID308" s="5"/>
      <c r="IE308" s="5"/>
      <c r="IF308" s="5"/>
      <c r="IG308" s="5"/>
      <c r="IH308" s="5"/>
      <c r="II308" s="5"/>
      <c r="IJ308" s="5"/>
      <c r="IK308" s="5"/>
      <c r="IL308" s="5"/>
      <c r="IM308" s="5"/>
      <c r="IN308" s="5"/>
      <c r="IO308" s="5"/>
      <c r="IP308" s="5"/>
      <c r="IQ308" s="5"/>
      <c r="IR308" s="5"/>
      <c r="IS308" s="5"/>
      <c r="IT308" s="5"/>
      <c r="IU308" s="5"/>
      <c r="IV308" s="5"/>
    </row>
    <row r="309" spans="1:256" s="7" customFormat="1">
      <c r="A309" s="48"/>
      <c r="B309" s="47"/>
      <c r="C309" s="43">
        <v>2023</v>
      </c>
      <c r="D309" s="18">
        <f t="shared" si="87"/>
        <v>1694.8</v>
      </c>
      <c r="E309" s="18">
        <f t="shared" si="87"/>
        <v>0</v>
      </c>
      <c r="F309" s="18">
        <f t="shared" si="87"/>
        <v>0</v>
      </c>
      <c r="G309" s="18">
        <f t="shared" si="87"/>
        <v>0</v>
      </c>
      <c r="H309" s="18">
        <f t="shared" si="87"/>
        <v>1694.8</v>
      </c>
      <c r="I309" s="18">
        <f t="shared" si="87"/>
        <v>0</v>
      </c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  <c r="FV309" s="5"/>
      <c r="FW309" s="5"/>
      <c r="FX309" s="5"/>
      <c r="FY309" s="5"/>
      <c r="FZ309" s="5"/>
      <c r="GA309" s="5"/>
      <c r="GB309" s="5"/>
      <c r="GC309" s="5"/>
      <c r="GD309" s="5"/>
      <c r="GE309" s="5"/>
      <c r="GF309" s="5"/>
      <c r="GG309" s="5"/>
      <c r="GH309" s="5"/>
      <c r="GI309" s="5"/>
      <c r="GJ309" s="5"/>
      <c r="GK309" s="5"/>
      <c r="GL309" s="5"/>
      <c r="GM309" s="5"/>
      <c r="GN309" s="5"/>
      <c r="GO309" s="5"/>
      <c r="GP309" s="5"/>
      <c r="GQ309" s="5"/>
      <c r="GR309" s="5"/>
      <c r="GS309" s="5"/>
      <c r="GT309" s="5"/>
      <c r="GU309" s="5"/>
      <c r="GV309" s="5"/>
      <c r="GW309" s="5"/>
      <c r="GX309" s="5"/>
      <c r="GY309" s="5"/>
      <c r="GZ309" s="5"/>
      <c r="HA309" s="5"/>
      <c r="HB309" s="5"/>
      <c r="HC309" s="5"/>
      <c r="HD309" s="5"/>
      <c r="HE309" s="5"/>
      <c r="HF309" s="5"/>
      <c r="HG309" s="5"/>
      <c r="HH309" s="5"/>
      <c r="HI309" s="5"/>
      <c r="HJ309" s="5"/>
      <c r="HK309" s="5"/>
      <c r="HL309" s="5"/>
      <c r="HM309" s="5"/>
      <c r="HN309" s="5"/>
      <c r="HO309" s="5"/>
      <c r="HP309" s="5"/>
      <c r="HQ309" s="5"/>
      <c r="HR309" s="5"/>
      <c r="HS309" s="5"/>
      <c r="HT309" s="5"/>
      <c r="HU309" s="5"/>
      <c r="HV309" s="5"/>
      <c r="HW309" s="5"/>
      <c r="HX309" s="5"/>
      <c r="HY309" s="5"/>
      <c r="HZ309" s="5"/>
      <c r="IA309" s="5"/>
      <c r="IB309" s="5"/>
      <c r="IC309" s="5"/>
      <c r="ID309" s="5"/>
      <c r="IE309" s="5"/>
      <c r="IF309" s="5"/>
      <c r="IG309" s="5"/>
      <c r="IH309" s="5"/>
      <c r="II309" s="5"/>
      <c r="IJ309" s="5"/>
      <c r="IK309" s="5"/>
      <c r="IL309" s="5"/>
      <c r="IM309" s="5"/>
      <c r="IN309" s="5"/>
      <c r="IO309" s="5"/>
      <c r="IP309" s="5"/>
      <c r="IQ309" s="5"/>
      <c r="IR309" s="5"/>
      <c r="IS309" s="5"/>
      <c r="IT309" s="5"/>
      <c r="IU309" s="5"/>
      <c r="IV309" s="5"/>
    </row>
    <row r="310" spans="1:256" s="7" customFormat="1">
      <c r="A310" s="48"/>
      <c r="B310" s="47"/>
      <c r="C310" s="43">
        <v>2024</v>
      </c>
      <c r="D310" s="18">
        <f>D319+D328</f>
        <v>0</v>
      </c>
      <c r="E310" s="18">
        <f t="shared" ref="E310:I312" si="88">E319+E328</f>
        <v>0</v>
      </c>
      <c r="F310" s="18">
        <f t="shared" si="88"/>
        <v>0</v>
      </c>
      <c r="G310" s="18">
        <f t="shared" si="88"/>
        <v>0</v>
      </c>
      <c r="H310" s="18">
        <f t="shared" si="88"/>
        <v>0</v>
      </c>
      <c r="I310" s="18">
        <f t="shared" si="88"/>
        <v>0</v>
      </c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  <c r="FV310" s="5"/>
      <c r="FW310" s="5"/>
      <c r="FX310" s="5"/>
      <c r="FY310" s="5"/>
      <c r="FZ310" s="5"/>
      <c r="GA310" s="5"/>
      <c r="GB310" s="5"/>
      <c r="GC310" s="5"/>
      <c r="GD310" s="5"/>
      <c r="GE310" s="5"/>
      <c r="GF310" s="5"/>
      <c r="GG310" s="5"/>
      <c r="GH310" s="5"/>
      <c r="GI310" s="5"/>
      <c r="GJ310" s="5"/>
      <c r="GK310" s="5"/>
      <c r="GL310" s="5"/>
      <c r="GM310" s="5"/>
      <c r="GN310" s="5"/>
      <c r="GO310" s="5"/>
      <c r="GP310" s="5"/>
      <c r="GQ310" s="5"/>
      <c r="GR310" s="5"/>
      <c r="GS310" s="5"/>
      <c r="GT310" s="5"/>
      <c r="GU310" s="5"/>
      <c r="GV310" s="5"/>
      <c r="GW310" s="5"/>
      <c r="GX310" s="5"/>
      <c r="GY310" s="5"/>
      <c r="GZ310" s="5"/>
      <c r="HA310" s="5"/>
      <c r="HB310" s="5"/>
      <c r="HC310" s="5"/>
      <c r="HD310" s="5"/>
      <c r="HE310" s="5"/>
      <c r="HF310" s="5"/>
      <c r="HG310" s="5"/>
      <c r="HH310" s="5"/>
      <c r="HI310" s="5"/>
      <c r="HJ310" s="5"/>
      <c r="HK310" s="5"/>
      <c r="HL310" s="5"/>
      <c r="HM310" s="5"/>
      <c r="HN310" s="5"/>
      <c r="HO310" s="5"/>
      <c r="HP310" s="5"/>
      <c r="HQ310" s="5"/>
      <c r="HR310" s="5"/>
      <c r="HS310" s="5"/>
      <c r="HT310" s="5"/>
      <c r="HU310" s="5"/>
      <c r="HV310" s="5"/>
      <c r="HW310" s="5"/>
      <c r="HX310" s="5"/>
      <c r="HY310" s="5"/>
      <c r="HZ310" s="5"/>
      <c r="IA310" s="5"/>
      <c r="IB310" s="5"/>
      <c r="IC310" s="5"/>
      <c r="ID310" s="5"/>
      <c r="IE310" s="5"/>
      <c r="IF310" s="5"/>
      <c r="IG310" s="5"/>
      <c r="IH310" s="5"/>
      <c r="II310" s="5"/>
      <c r="IJ310" s="5"/>
      <c r="IK310" s="5"/>
      <c r="IL310" s="5"/>
      <c r="IM310" s="5"/>
      <c r="IN310" s="5"/>
      <c r="IO310" s="5"/>
      <c r="IP310" s="5"/>
      <c r="IQ310" s="5"/>
      <c r="IR310" s="5"/>
      <c r="IS310" s="5"/>
      <c r="IT310" s="5"/>
      <c r="IU310" s="5"/>
      <c r="IV310" s="5"/>
    </row>
    <row r="311" spans="1:256" s="7" customFormat="1">
      <c r="A311" s="48"/>
      <c r="B311" s="47"/>
      <c r="C311" s="43">
        <v>2025</v>
      </c>
      <c r="D311" s="18">
        <f>D320+D329</f>
        <v>0</v>
      </c>
      <c r="E311" s="18">
        <f t="shared" si="88"/>
        <v>0</v>
      </c>
      <c r="F311" s="18">
        <f t="shared" si="88"/>
        <v>0</v>
      </c>
      <c r="G311" s="18">
        <f t="shared" si="88"/>
        <v>0</v>
      </c>
      <c r="H311" s="18">
        <f t="shared" si="88"/>
        <v>0</v>
      </c>
      <c r="I311" s="18">
        <f t="shared" si="88"/>
        <v>0</v>
      </c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  <c r="FV311" s="5"/>
      <c r="FW311" s="5"/>
      <c r="FX311" s="5"/>
      <c r="FY311" s="5"/>
      <c r="FZ311" s="5"/>
      <c r="GA311" s="5"/>
      <c r="GB311" s="5"/>
      <c r="GC311" s="5"/>
      <c r="GD311" s="5"/>
      <c r="GE311" s="5"/>
      <c r="GF311" s="5"/>
      <c r="GG311" s="5"/>
      <c r="GH311" s="5"/>
      <c r="GI311" s="5"/>
      <c r="GJ311" s="5"/>
      <c r="GK311" s="5"/>
      <c r="GL311" s="5"/>
      <c r="GM311" s="5"/>
      <c r="GN311" s="5"/>
      <c r="GO311" s="5"/>
      <c r="GP311" s="5"/>
      <c r="GQ311" s="5"/>
      <c r="GR311" s="5"/>
      <c r="GS311" s="5"/>
      <c r="GT311" s="5"/>
      <c r="GU311" s="5"/>
      <c r="GV311" s="5"/>
      <c r="GW311" s="5"/>
      <c r="GX311" s="5"/>
      <c r="GY311" s="5"/>
      <c r="GZ311" s="5"/>
      <c r="HA311" s="5"/>
      <c r="HB311" s="5"/>
      <c r="HC311" s="5"/>
      <c r="HD311" s="5"/>
      <c r="HE311" s="5"/>
      <c r="HF311" s="5"/>
      <c r="HG311" s="5"/>
      <c r="HH311" s="5"/>
      <c r="HI311" s="5"/>
      <c r="HJ311" s="5"/>
      <c r="HK311" s="5"/>
      <c r="HL311" s="5"/>
      <c r="HM311" s="5"/>
      <c r="HN311" s="5"/>
      <c r="HO311" s="5"/>
      <c r="HP311" s="5"/>
      <c r="HQ311" s="5"/>
      <c r="HR311" s="5"/>
      <c r="HS311" s="5"/>
      <c r="HT311" s="5"/>
      <c r="HU311" s="5"/>
      <c r="HV311" s="5"/>
      <c r="HW311" s="5"/>
      <c r="HX311" s="5"/>
      <c r="HY311" s="5"/>
      <c r="HZ311" s="5"/>
      <c r="IA311" s="5"/>
      <c r="IB311" s="5"/>
      <c r="IC311" s="5"/>
      <c r="ID311" s="5"/>
      <c r="IE311" s="5"/>
      <c r="IF311" s="5"/>
      <c r="IG311" s="5"/>
      <c r="IH311" s="5"/>
      <c r="II311" s="5"/>
      <c r="IJ311" s="5"/>
      <c r="IK311" s="5"/>
      <c r="IL311" s="5"/>
      <c r="IM311" s="5"/>
      <c r="IN311" s="5"/>
      <c r="IO311" s="5"/>
      <c r="IP311" s="5"/>
      <c r="IQ311" s="5"/>
      <c r="IR311" s="5"/>
      <c r="IS311" s="5"/>
      <c r="IT311" s="5"/>
      <c r="IU311" s="5"/>
      <c r="IV311" s="5"/>
    </row>
    <row r="312" spans="1:256" s="7" customFormat="1">
      <c r="A312" s="48"/>
      <c r="B312" s="47"/>
      <c r="C312" s="43">
        <v>2026</v>
      </c>
      <c r="D312" s="18">
        <f>D321+D330</f>
        <v>0</v>
      </c>
      <c r="E312" s="18">
        <f t="shared" si="88"/>
        <v>0</v>
      </c>
      <c r="F312" s="18">
        <f t="shared" si="88"/>
        <v>0</v>
      </c>
      <c r="G312" s="18">
        <f t="shared" si="88"/>
        <v>0</v>
      </c>
      <c r="H312" s="18">
        <f t="shared" si="88"/>
        <v>0</v>
      </c>
      <c r="I312" s="18">
        <f t="shared" si="88"/>
        <v>0</v>
      </c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  <c r="FV312" s="5"/>
      <c r="FW312" s="5"/>
      <c r="FX312" s="5"/>
      <c r="FY312" s="5"/>
      <c r="FZ312" s="5"/>
      <c r="GA312" s="5"/>
      <c r="GB312" s="5"/>
      <c r="GC312" s="5"/>
      <c r="GD312" s="5"/>
      <c r="GE312" s="5"/>
      <c r="GF312" s="5"/>
      <c r="GG312" s="5"/>
      <c r="GH312" s="5"/>
      <c r="GI312" s="5"/>
      <c r="GJ312" s="5"/>
      <c r="GK312" s="5"/>
      <c r="GL312" s="5"/>
      <c r="GM312" s="5"/>
      <c r="GN312" s="5"/>
      <c r="GO312" s="5"/>
      <c r="GP312" s="5"/>
      <c r="GQ312" s="5"/>
      <c r="GR312" s="5"/>
      <c r="GS312" s="5"/>
      <c r="GT312" s="5"/>
      <c r="GU312" s="5"/>
      <c r="GV312" s="5"/>
      <c r="GW312" s="5"/>
      <c r="GX312" s="5"/>
      <c r="GY312" s="5"/>
      <c r="GZ312" s="5"/>
      <c r="HA312" s="5"/>
      <c r="HB312" s="5"/>
      <c r="HC312" s="5"/>
      <c r="HD312" s="5"/>
      <c r="HE312" s="5"/>
      <c r="HF312" s="5"/>
      <c r="HG312" s="5"/>
      <c r="HH312" s="5"/>
      <c r="HI312" s="5"/>
      <c r="HJ312" s="5"/>
      <c r="HK312" s="5"/>
      <c r="HL312" s="5"/>
      <c r="HM312" s="5"/>
      <c r="HN312" s="5"/>
      <c r="HO312" s="5"/>
      <c r="HP312" s="5"/>
      <c r="HQ312" s="5"/>
      <c r="HR312" s="5"/>
      <c r="HS312" s="5"/>
      <c r="HT312" s="5"/>
      <c r="HU312" s="5"/>
      <c r="HV312" s="5"/>
      <c r="HW312" s="5"/>
      <c r="HX312" s="5"/>
      <c r="HY312" s="5"/>
      <c r="HZ312" s="5"/>
      <c r="IA312" s="5"/>
      <c r="IB312" s="5"/>
      <c r="IC312" s="5"/>
      <c r="ID312" s="5"/>
      <c r="IE312" s="5"/>
      <c r="IF312" s="5"/>
      <c r="IG312" s="5"/>
      <c r="IH312" s="5"/>
      <c r="II312" s="5"/>
      <c r="IJ312" s="5"/>
      <c r="IK312" s="5"/>
      <c r="IL312" s="5"/>
      <c r="IM312" s="5"/>
      <c r="IN312" s="5"/>
      <c r="IO312" s="5"/>
      <c r="IP312" s="5"/>
      <c r="IQ312" s="5"/>
      <c r="IR312" s="5"/>
      <c r="IS312" s="5"/>
      <c r="IT312" s="5"/>
      <c r="IU312" s="5"/>
      <c r="IV312" s="5"/>
    </row>
    <row r="313" spans="1:256" s="7" customFormat="1">
      <c r="A313" s="48"/>
      <c r="B313" s="47"/>
      <c r="C313" s="43" t="s">
        <v>18</v>
      </c>
      <c r="D313" s="18">
        <f t="shared" ref="D313:I313" si="89">D308+D309+D310+D311</f>
        <v>2690.5</v>
      </c>
      <c r="E313" s="18">
        <f t="shared" si="89"/>
        <v>0</v>
      </c>
      <c r="F313" s="18">
        <f>F308+F309+F310+F311</f>
        <v>0</v>
      </c>
      <c r="G313" s="18">
        <f t="shared" si="89"/>
        <v>995.7</v>
      </c>
      <c r="H313" s="18">
        <f t="shared" si="89"/>
        <v>1694.8</v>
      </c>
      <c r="I313" s="18">
        <f t="shared" si="89"/>
        <v>0</v>
      </c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  <c r="FV313" s="5"/>
      <c r="FW313" s="5"/>
      <c r="FX313" s="5"/>
      <c r="FY313" s="5"/>
      <c r="FZ313" s="5"/>
      <c r="GA313" s="5"/>
      <c r="GB313" s="5"/>
      <c r="GC313" s="5"/>
      <c r="GD313" s="5"/>
      <c r="GE313" s="5"/>
      <c r="GF313" s="5"/>
      <c r="GG313" s="5"/>
      <c r="GH313" s="5"/>
      <c r="GI313" s="5"/>
      <c r="GJ313" s="5"/>
      <c r="GK313" s="5"/>
      <c r="GL313" s="5"/>
      <c r="GM313" s="5"/>
      <c r="GN313" s="5"/>
      <c r="GO313" s="5"/>
      <c r="GP313" s="5"/>
      <c r="GQ313" s="5"/>
      <c r="GR313" s="5"/>
      <c r="GS313" s="5"/>
      <c r="GT313" s="5"/>
      <c r="GU313" s="5"/>
      <c r="GV313" s="5"/>
      <c r="GW313" s="5"/>
      <c r="GX313" s="5"/>
      <c r="GY313" s="5"/>
      <c r="GZ313" s="5"/>
      <c r="HA313" s="5"/>
      <c r="HB313" s="5"/>
      <c r="HC313" s="5"/>
      <c r="HD313" s="5"/>
      <c r="HE313" s="5"/>
      <c r="HF313" s="5"/>
      <c r="HG313" s="5"/>
      <c r="HH313" s="5"/>
      <c r="HI313" s="5"/>
      <c r="HJ313" s="5"/>
      <c r="HK313" s="5"/>
      <c r="HL313" s="5"/>
      <c r="HM313" s="5"/>
      <c r="HN313" s="5"/>
      <c r="HO313" s="5"/>
      <c r="HP313" s="5"/>
      <c r="HQ313" s="5"/>
      <c r="HR313" s="5"/>
      <c r="HS313" s="5"/>
      <c r="HT313" s="5"/>
      <c r="HU313" s="5"/>
      <c r="HV313" s="5"/>
      <c r="HW313" s="5"/>
      <c r="HX313" s="5"/>
      <c r="HY313" s="5"/>
      <c r="HZ313" s="5"/>
      <c r="IA313" s="5"/>
      <c r="IB313" s="5"/>
      <c r="IC313" s="5"/>
      <c r="ID313" s="5"/>
      <c r="IE313" s="5"/>
      <c r="IF313" s="5"/>
      <c r="IG313" s="5"/>
      <c r="IH313" s="5"/>
      <c r="II313" s="5"/>
      <c r="IJ313" s="5"/>
      <c r="IK313" s="5"/>
      <c r="IL313" s="5"/>
      <c r="IM313" s="5"/>
      <c r="IN313" s="5"/>
      <c r="IO313" s="5"/>
      <c r="IP313" s="5"/>
      <c r="IQ313" s="5"/>
      <c r="IR313" s="5"/>
      <c r="IS313" s="5"/>
      <c r="IT313" s="5"/>
      <c r="IU313" s="5"/>
      <c r="IV313" s="5"/>
    </row>
    <row r="314" spans="1:256" s="7" customFormat="1">
      <c r="A314" s="57" t="s">
        <v>78</v>
      </c>
      <c r="B314" s="67"/>
      <c r="C314" s="44">
        <v>2022</v>
      </c>
      <c r="D314" s="27">
        <f>SUM(E314:I314)</f>
        <v>0</v>
      </c>
      <c r="E314" s="27">
        <v>0</v>
      </c>
      <c r="F314" s="27">
        <v>0</v>
      </c>
      <c r="G314" s="27">
        <v>0</v>
      </c>
      <c r="H314" s="27">
        <v>0</v>
      </c>
      <c r="I314" s="27">
        <v>0</v>
      </c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  <c r="EH314" s="5"/>
      <c r="EI314" s="5"/>
      <c r="EJ314" s="5"/>
      <c r="EK314" s="5"/>
      <c r="EL314" s="5"/>
      <c r="EM314" s="5"/>
      <c r="EN314" s="5"/>
      <c r="EO314" s="5"/>
      <c r="EP314" s="5"/>
      <c r="EQ314" s="5"/>
      <c r="ER314" s="5"/>
      <c r="ES314" s="5"/>
      <c r="ET314" s="5"/>
      <c r="EU314" s="5"/>
      <c r="EV314" s="5"/>
      <c r="EW314" s="5"/>
      <c r="EX314" s="5"/>
      <c r="EY314" s="5"/>
      <c r="EZ314" s="5"/>
      <c r="FA314" s="5"/>
      <c r="FB314" s="5"/>
      <c r="FC314" s="5"/>
      <c r="FD314" s="5"/>
      <c r="FE314" s="5"/>
      <c r="FF314" s="5"/>
      <c r="FG314" s="5"/>
      <c r="FH314" s="5"/>
      <c r="FI314" s="5"/>
      <c r="FJ314" s="5"/>
      <c r="FK314" s="5"/>
      <c r="FL314" s="5"/>
      <c r="FM314" s="5"/>
      <c r="FN314" s="5"/>
      <c r="FO314" s="5"/>
      <c r="FP314" s="5"/>
      <c r="FQ314" s="5"/>
      <c r="FR314" s="5"/>
      <c r="FS314" s="5"/>
      <c r="FT314" s="5"/>
      <c r="FU314" s="5"/>
      <c r="FV314" s="5"/>
      <c r="FW314" s="5"/>
      <c r="FX314" s="5"/>
      <c r="FY314" s="5"/>
      <c r="FZ314" s="5"/>
      <c r="GA314" s="5"/>
      <c r="GB314" s="5"/>
      <c r="GC314" s="5"/>
      <c r="GD314" s="5"/>
      <c r="GE314" s="5"/>
      <c r="GF314" s="5"/>
      <c r="GG314" s="5"/>
      <c r="GH314" s="5"/>
      <c r="GI314" s="5"/>
      <c r="GJ314" s="5"/>
      <c r="GK314" s="5"/>
      <c r="GL314" s="5"/>
      <c r="GM314" s="5"/>
      <c r="GN314" s="5"/>
      <c r="GO314" s="5"/>
      <c r="GP314" s="5"/>
      <c r="GQ314" s="5"/>
      <c r="GR314" s="5"/>
      <c r="GS314" s="5"/>
      <c r="GT314" s="5"/>
      <c r="GU314" s="5"/>
      <c r="GV314" s="5"/>
      <c r="GW314" s="5"/>
      <c r="GX314" s="5"/>
      <c r="GY314" s="5"/>
      <c r="GZ314" s="5"/>
      <c r="HA314" s="5"/>
      <c r="HB314" s="5"/>
      <c r="HC314" s="5"/>
      <c r="HD314" s="5"/>
      <c r="HE314" s="5"/>
      <c r="HF314" s="5"/>
      <c r="HG314" s="5"/>
      <c r="HH314" s="5"/>
      <c r="HI314" s="5"/>
      <c r="HJ314" s="5"/>
      <c r="HK314" s="5"/>
      <c r="HL314" s="5"/>
      <c r="HM314" s="5"/>
      <c r="HN314" s="5"/>
      <c r="HO314" s="5"/>
      <c r="HP314" s="5"/>
      <c r="HQ314" s="5"/>
      <c r="HR314" s="5"/>
      <c r="HS314" s="5"/>
      <c r="HT314" s="5"/>
      <c r="HU314" s="5"/>
      <c r="HV314" s="5"/>
      <c r="HW314" s="5"/>
      <c r="HX314" s="5"/>
      <c r="HY314" s="5"/>
      <c r="HZ314" s="5"/>
      <c r="IA314" s="5"/>
      <c r="IB314" s="5"/>
      <c r="IC314" s="5"/>
      <c r="ID314" s="5"/>
      <c r="IE314" s="5"/>
      <c r="IF314" s="5"/>
      <c r="IG314" s="5"/>
      <c r="IH314" s="5"/>
      <c r="II314" s="5"/>
      <c r="IJ314" s="5"/>
      <c r="IK314" s="5"/>
      <c r="IL314" s="5"/>
      <c r="IM314" s="5"/>
      <c r="IN314" s="5"/>
      <c r="IO314" s="5"/>
      <c r="IP314" s="5"/>
      <c r="IQ314" s="5"/>
      <c r="IR314" s="5"/>
      <c r="IS314" s="5"/>
      <c r="IT314" s="5"/>
      <c r="IU314" s="5"/>
      <c r="IV314" s="5"/>
    </row>
    <row r="315" spans="1:256" s="7" customFormat="1">
      <c r="A315" s="58"/>
      <c r="B315" s="67"/>
      <c r="C315" s="44">
        <v>2023</v>
      </c>
      <c r="D315" s="27">
        <f>SUM(E315:I315)</f>
        <v>0</v>
      </c>
      <c r="E315" s="27">
        <v>0</v>
      </c>
      <c r="F315" s="27">
        <v>0</v>
      </c>
      <c r="G315" s="27">
        <v>0</v>
      </c>
      <c r="H315" s="27">
        <v>0</v>
      </c>
      <c r="I315" s="27">
        <v>0</v>
      </c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  <c r="EL315" s="5"/>
      <c r="EM315" s="5"/>
      <c r="EN315" s="5"/>
      <c r="EO315" s="5"/>
      <c r="EP315" s="5"/>
      <c r="EQ315" s="5"/>
      <c r="ER315" s="5"/>
      <c r="ES315" s="5"/>
      <c r="ET315" s="5"/>
      <c r="EU315" s="5"/>
      <c r="EV315" s="5"/>
      <c r="EW315" s="5"/>
      <c r="EX315" s="5"/>
      <c r="EY315" s="5"/>
      <c r="EZ315" s="5"/>
      <c r="FA315" s="5"/>
      <c r="FB315" s="5"/>
      <c r="FC315" s="5"/>
      <c r="FD315" s="5"/>
      <c r="FE315" s="5"/>
      <c r="FF315" s="5"/>
      <c r="FG315" s="5"/>
      <c r="FH315" s="5"/>
      <c r="FI315" s="5"/>
      <c r="FJ315" s="5"/>
      <c r="FK315" s="5"/>
      <c r="FL315" s="5"/>
      <c r="FM315" s="5"/>
      <c r="FN315" s="5"/>
      <c r="FO315" s="5"/>
      <c r="FP315" s="5"/>
      <c r="FQ315" s="5"/>
      <c r="FR315" s="5"/>
      <c r="FS315" s="5"/>
      <c r="FT315" s="5"/>
      <c r="FU315" s="5"/>
      <c r="FV315" s="5"/>
      <c r="FW315" s="5"/>
      <c r="FX315" s="5"/>
      <c r="FY315" s="5"/>
      <c r="FZ315" s="5"/>
      <c r="GA315" s="5"/>
      <c r="GB315" s="5"/>
      <c r="GC315" s="5"/>
      <c r="GD315" s="5"/>
      <c r="GE315" s="5"/>
      <c r="GF315" s="5"/>
      <c r="GG315" s="5"/>
      <c r="GH315" s="5"/>
      <c r="GI315" s="5"/>
      <c r="GJ315" s="5"/>
      <c r="GK315" s="5"/>
      <c r="GL315" s="5"/>
      <c r="GM315" s="5"/>
      <c r="GN315" s="5"/>
      <c r="GO315" s="5"/>
      <c r="GP315" s="5"/>
      <c r="GQ315" s="5"/>
      <c r="GR315" s="5"/>
      <c r="GS315" s="5"/>
      <c r="GT315" s="5"/>
      <c r="GU315" s="5"/>
      <c r="GV315" s="5"/>
      <c r="GW315" s="5"/>
      <c r="GX315" s="5"/>
      <c r="GY315" s="5"/>
      <c r="GZ315" s="5"/>
      <c r="HA315" s="5"/>
      <c r="HB315" s="5"/>
      <c r="HC315" s="5"/>
      <c r="HD315" s="5"/>
      <c r="HE315" s="5"/>
      <c r="HF315" s="5"/>
      <c r="HG315" s="5"/>
      <c r="HH315" s="5"/>
      <c r="HI315" s="5"/>
      <c r="HJ315" s="5"/>
      <c r="HK315" s="5"/>
      <c r="HL315" s="5"/>
      <c r="HM315" s="5"/>
      <c r="HN315" s="5"/>
      <c r="HO315" s="5"/>
      <c r="HP315" s="5"/>
      <c r="HQ315" s="5"/>
      <c r="HR315" s="5"/>
      <c r="HS315" s="5"/>
      <c r="HT315" s="5"/>
      <c r="HU315" s="5"/>
      <c r="HV315" s="5"/>
      <c r="HW315" s="5"/>
      <c r="HX315" s="5"/>
      <c r="HY315" s="5"/>
      <c r="HZ315" s="5"/>
      <c r="IA315" s="5"/>
      <c r="IB315" s="5"/>
      <c r="IC315" s="5"/>
      <c r="ID315" s="5"/>
      <c r="IE315" s="5"/>
      <c r="IF315" s="5"/>
      <c r="IG315" s="5"/>
      <c r="IH315" s="5"/>
      <c r="II315" s="5"/>
      <c r="IJ315" s="5"/>
      <c r="IK315" s="5"/>
      <c r="IL315" s="5"/>
      <c r="IM315" s="5"/>
      <c r="IN315" s="5"/>
      <c r="IO315" s="5"/>
      <c r="IP315" s="5"/>
      <c r="IQ315" s="5"/>
      <c r="IR315" s="5"/>
      <c r="IS315" s="5"/>
      <c r="IT315" s="5"/>
      <c r="IU315" s="5"/>
      <c r="IV315" s="5"/>
    </row>
    <row r="316" spans="1:256" s="7" customFormat="1">
      <c r="A316" s="59"/>
      <c r="B316" s="67"/>
      <c r="C316" s="44" t="s">
        <v>18</v>
      </c>
      <c r="D316" s="27">
        <f t="shared" ref="D316:I316" si="90">SUM(D314:D315)</f>
        <v>0</v>
      </c>
      <c r="E316" s="27">
        <f t="shared" si="90"/>
        <v>0</v>
      </c>
      <c r="F316" s="27">
        <f t="shared" si="90"/>
        <v>0</v>
      </c>
      <c r="G316" s="27">
        <f t="shared" si="90"/>
        <v>0</v>
      </c>
      <c r="H316" s="27">
        <f t="shared" si="90"/>
        <v>0</v>
      </c>
      <c r="I316" s="27">
        <f t="shared" si="90"/>
        <v>0</v>
      </c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  <c r="EL316" s="5"/>
      <c r="EM316" s="5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5"/>
      <c r="FC316" s="5"/>
      <c r="FD316" s="5"/>
      <c r="FE316" s="5"/>
      <c r="FF316" s="5"/>
      <c r="FG316" s="5"/>
      <c r="FH316" s="5"/>
      <c r="FI316" s="5"/>
      <c r="FJ316" s="5"/>
      <c r="FK316" s="5"/>
      <c r="FL316" s="5"/>
      <c r="FM316" s="5"/>
      <c r="FN316" s="5"/>
      <c r="FO316" s="5"/>
      <c r="FP316" s="5"/>
      <c r="FQ316" s="5"/>
      <c r="FR316" s="5"/>
      <c r="FS316" s="5"/>
      <c r="FT316" s="5"/>
      <c r="FU316" s="5"/>
      <c r="FV316" s="5"/>
      <c r="FW316" s="5"/>
      <c r="FX316" s="5"/>
      <c r="FY316" s="5"/>
      <c r="FZ316" s="5"/>
      <c r="GA316" s="5"/>
      <c r="GB316" s="5"/>
      <c r="GC316" s="5"/>
      <c r="GD316" s="5"/>
      <c r="GE316" s="5"/>
      <c r="GF316" s="5"/>
      <c r="GG316" s="5"/>
      <c r="GH316" s="5"/>
      <c r="GI316" s="5"/>
      <c r="GJ316" s="5"/>
      <c r="GK316" s="5"/>
      <c r="GL316" s="5"/>
      <c r="GM316" s="5"/>
      <c r="GN316" s="5"/>
      <c r="GO316" s="5"/>
      <c r="GP316" s="5"/>
      <c r="GQ316" s="5"/>
      <c r="GR316" s="5"/>
      <c r="GS316" s="5"/>
      <c r="GT316" s="5"/>
      <c r="GU316" s="5"/>
      <c r="GV316" s="5"/>
      <c r="GW316" s="5"/>
      <c r="GX316" s="5"/>
      <c r="GY316" s="5"/>
      <c r="GZ316" s="5"/>
      <c r="HA316" s="5"/>
      <c r="HB316" s="5"/>
      <c r="HC316" s="5"/>
      <c r="HD316" s="5"/>
      <c r="HE316" s="5"/>
      <c r="HF316" s="5"/>
      <c r="HG316" s="5"/>
      <c r="HH316" s="5"/>
      <c r="HI316" s="5"/>
      <c r="HJ316" s="5"/>
      <c r="HK316" s="5"/>
      <c r="HL316" s="5"/>
      <c r="HM316" s="5"/>
      <c r="HN316" s="5"/>
      <c r="HO316" s="5"/>
      <c r="HP316" s="5"/>
      <c r="HQ316" s="5"/>
      <c r="HR316" s="5"/>
      <c r="HS316" s="5"/>
      <c r="HT316" s="5"/>
      <c r="HU316" s="5"/>
      <c r="HV316" s="5"/>
      <c r="HW316" s="5"/>
      <c r="HX316" s="5"/>
      <c r="HY316" s="5"/>
      <c r="HZ316" s="5"/>
      <c r="IA316" s="5"/>
      <c r="IB316" s="5"/>
      <c r="IC316" s="5"/>
      <c r="ID316" s="5"/>
      <c r="IE316" s="5"/>
      <c r="IF316" s="5"/>
      <c r="IG316" s="5"/>
      <c r="IH316" s="5"/>
      <c r="II316" s="5"/>
      <c r="IJ316" s="5"/>
      <c r="IK316" s="5"/>
      <c r="IL316" s="5"/>
      <c r="IM316" s="5"/>
      <c r="IN316" s="5"/>
      <c r="IO316" s="5"/>
      <c r="IP316" s="5"/>
      <c r="IQ316" s="5"/>
      <c r="IR316" s="5"/>
      <c r="IS316" s="5"/>
      <c r="IT316" s="5"/>
      <c r="IU316" s="5"/>
      <c r="IV316" s="5"/>
    </row>
    <row r="317" spans="1:256" s="7" customFormat="1">
      <c r="A317" s="57" t="s">
        <v>79</v>
      </c>
      <c r="B317" s="67"/>
      <c r="C317" s="44">
        <v>2022</v>
      </c>
      <c r="D317" s="27">
        <f>SUM(E317:I317)</f>
        <v>0</v>
      </c>
      <c r="E317" s="27">
        <v>0</v>
      </c>
      <c r="F317" s="27">
        <v>0</v>
      </c>
      <c r="G317" s="27">
        <v>0</v>
      </c>
      <c r="H317" s="27">
        <v>0</v>
      </c>
      <c r="I317" s="27">
        <v>0</v>
      </c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  <c r="EH317" s="5"/>
      <c r="EI317" s="5"/>
      <c r="EJ317" s="5"/>
      <c r="EK317" s="5"/>
      <c r="EL317" s="5"/>
      <c r="EM317" s="5"/>
      <c r="EN317" s="5"/>
      <c r="EO317" s="5"/>
      <c r="EP317" s="5"/>
      <c r="EQ317" s="5"/>
      <c r="ER317" s="5"/>
      <c r="ES317" s="5"/>
      <c r="ET317" s="5"/>
      <c r="EU317" s="5"/>
      <c r="EV317" s="5"/>
      <c r="EW317" s="5"/>
      <c r="EX317" s="5"/>
      <c r="EY317" s="5"/>
      <c r="EZ317" s="5"/>
      <c r="FA317" s="5"/>
      <c r="FB317" s="5"/>
      <c r="FC317" s="5"/>
      <c r="FD317" s="5"/>
      <c r="FE317" s="5"/>
      <c r="FF317" s="5"/>
      <c r="FG317" s="5"/>
      <c r="FH317" s="5"/>
      <c r="FI317" s="5"/>
      <c r="FJ317" s="5"/>
      <c r="FK317" s="5"/>
      <c r="FL317" s="5"/>
      <c r="FM317" s="5"/>
      <c r="FN317" s="5"/>
      <c r="FO317" s="5"/>
      <c r="FP317" s="5"/>
      <c r="FQ317" s="5"/>
      <c r="FR317" s="5"/>
      <c r="FS317" s="5"/>
      <c r="FT317" s="5"/>
      <c r="FU317" s="5"/>
      <c r="FV317" s="5"/>
      <c r="FW317" s="5"/>
      <c r="FX317" s="5"/>
      <c r="FY317" s="5"/>
      <c r="FZ317" s="5"/>
      <c r="GA317" s="5"/>
      <c r="GB317" s="5"/>
      <c r="GC317" s="5"/>
      <c r="GD317" s="5"/>
      <c r="GE317" s="5"/>
      <c r="GF317" s="5"/>
      <c r="GG317" s="5"/>
      <c r="GH317" s="5"/>
      <c r="GI317" s="5"/>
      <c r="GJ317" s="5"/>
      <c r="GK317" s="5"/>
      <c r="GL317" s="5"/>
      <c r="GM317" s="5"/>
      <c r="GN317" s="5"/>
      <c r="GO317" s="5"/>
      <c r="GP317" s="5"/>
      <c r="GQ317" s="5"/>
      <c r="GR317" s="5"/>
      <c r="GS317" s="5"/>
      <c r="GT317" s="5"/>
      <c r="GU317" s="5"/>
      <c r="GV317" s="5"/>
      <c r="GW317" s="5"/>
      <c r="GX317" s="5"/>
      <c r="GY317" s="5"/>
      <c r="GZ317" s="5"/>
      <c r="HA317" s="5"/>
      <c r="HB317" s="5"/>
      <c r="HC317" s="5"/>
      <c r="HD317" s="5"/>
      <c r="HE317" s="5"/>
      <c r="HF317" s="5"/>
      <c r="HG317" s="5"/>
      <c r="HH317" s="5"/>
      <c r="HI317" s="5"/>
      <c r="HJ317" s="5"/>
      <c r="HK317" s="5"/>
      <c r="HL317" s="5"/>
      <c r="HM317" s="5"/>
      <c r="HN317" s="5"/>
      <c r="HO317" s="5"/>
      <c r="HP317" s="5"/>
      <c r="HQ317" s="5"/>
      <c r="HR317" s="5"/>
      <c r="HS317" s="5"/>
      <c r="HT317" s="5"/>
      <c r="HU317" s="5"/>
      <c r="HV317" s="5"/>
      <c r="HW317" s="5"/>
      <c r="HX317" s="5"/>
      <c r="HY317" s="5"/>
      <c r="HZ317" s="5"/>
      <c r="IA317" s="5"/>
      <c r="IB317" s="5"/>
      <c r="IC317" s="5"/>
      <c r="ID317" s="5"/>
      <c r="IE317" s="5"/>
      <c r="IF317" s="5"/>
      <c r="IG317" s="5"/>
      <c r="IH317" s="5"/>
      <c r="II317" s="5"/>
      <c r="IJ317" s="5"/>
      <c r="IK317" s="5"/>
      <c r="IL317" s="5"/>
      <c r="IM317" s="5"/>
      <c r="IN317" s="5"/>
      <c r="IO317" s="5"/>
      <c r="IP317" s="5"/>
      <c r="IQ317" s="5"/>
      <c r="IR317" s="5"/>
      <c r="IS317" s="5"/>
      <c r="IT317" s="5"/>
      <c r="IU317" s="5"/>
      <c r="IV317" s="5"/>
    </row>
    <row r="318" spans="1:256" s="7" customFormat="1">
      <c r="A318" s="58"/>
      <c r="B318" s="67"/>
      <c r="C318" s="44">
        <v>2023</v>
      </c>
      <c r="D318" s="27">
        <f>SUM(E318:I318)</f>
        <v>1694.8</v>
      </c>
      <c r="E318" s="27">
        <v>0</v>
      </c>
      <c r="F318" s="27">
        <v>0</v>
      </c>
      <c r="G318" s="27">
        <v>0</v>
      </c>
      <c r="H318" s="27">
        <f>967.3+727.5</f>
        <v>1694.8</v>
      </c>
      <c r="I318" s="27">
        <v>0</v>
      </c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5"/>
      <c r="DW318" s="5"/>
      <c r="DX318" s="5"/>
      <c r="DY318" s="5"/>
      <c r="DZ318" s="5"/>
      <c r="EA318" s="5"/>
      <c r="EB318" s="5"/>
      <c r="EC318" s="5"/>
      <c r="ED318" s="5"/>
      <c r="EE318" s="5"/>
      <c r="EF318" s="5"/>
      <c r="EG318" s="5"/>
      <c r="EH318" s="5"/>
      <c r="EI318" s="5"/>
      <c r="EJ318" s="5"/>
      <c r="EK318" s="5"/>
      <c r="EL318" s="5"/>
      <c r="EM318" s="5"/>
      <c r="EN318" s="5"/>
      <c r="EO318" s="5"/>
      <c r="EP318" s="5"/>
      <c r="EQ318" s="5"/>
      <c r="ER318" s="5"/>
      <c r="ES318" s="5"/>
      <c r="ET318" s="5"/>
      <c r="EU318" s="5"/>
      <c r="EV318" s="5"/>
      <c r="EW318" s="5"/>
      <c r="EX318" s="5"/>
      <c r="EY318" s="5"/>
      <c r="EZ318" s="5"/>
      <c r="FA318" s="5"/>
      <c r="FB318" s="5"/>
      <c r="FC318" s="5"/>
      <c r="FD318" s="5"/>
      <c r="FE318" s="5"/>
      <c r="FF318" s="5"/>
      <c r="FG318" s="5"/>
      <c r="FH318" s="5"/>
      <c r="FI318" s="5"/>
      <c r="FJ318" s="5"/>
      <c r="FK318" s="5"/>
      <c r="FL318" s="5"/>
      <c r="FM318" s="5"/>
      <c r="FN318" s="5"/>
      <c r="FO318" s="5"/>
      <c r="FP318" s="5"/>
      <c r="FQ318" s="5"/>
      <c r="FR318" s="5"/>
      <c r="FS318" s="5"/>
      <c r="FT318" s="5"/>
      <c r="FU318" s="5"/>
      <c r="FV318" s="5"/>
      <c r="FW318" s="5"/>
      <c r="FX318" s="5"/>
      <c r="FY318" s="5"/>
      <c r="FZ318" s="5"/>
      <c r="GA318" s="5"/>
      <c r="GB318" s="5"/>
      <c r="GC318" s="5"/>
      <c r="GD318" s="5"/>
      <c r="GE318" s="5"/>
      <c r="GF318" s="5"/>
      <c r="GG318" s="5"/>
      <c r="GH318" s="5"/>
      <c r="GI318" s="5"/>
      <c r="GJ318" s="5"/>
      <c r="GK318" s="5"/>
      <c r="GL318" s="5"/>
      <c r="GM318" s="5"/>
      <c r="GN318" s="5"/>
      <c r="GO318" s="5"/>
      <c r="GP318" s="5"/>
      <c r="GQ318" s="5"/>
      <c r="GR318" s="5"/>
      <c r="GS318" s="5"/>
      <c r="GT318" s="5"/>
      <c r="GU318" s="5"/>
      <c r="GV318" s="5"/>
      <c r="GW318" s="5"/>
      <c r="GX318" s="5"/>
      <c r="GY318" s="5"/>
      <c r="GZ318" s="5"/>
      <c r="HA318" s="5"/>
      <c r="HB318" s="5"/>
      <c r="HC318" s="5"/>
      <c r="HD318" s="5"/>
      <c r="HE318" s="5"/>
      <c r="HF318" s="5"/>
      <c r="HG318" s="5"/>
      <c r="HH318" s="5"/>
      <c r="HI318" s="5"/>
      <c r="HJ318" s="5"/>
      <c r="HK318" s="5"/>
      <c r="HL318" s="5"/>
      <c r="HM318" s="5"/>
      <c r="HN318" s="5"/>
      <c r="HO318" s="5"/>
      <c r="HP318" s="5"/>
      <c r="HQ318" s="5"/>
      <c r="HR318" s="5"/>
      <c r="HS318" s="5"/>
      <c r="HT318" s="5"/>
      <c r="HU318" s="5"/>
      <c r="HV318" s="5"/>
      <c r="HW318" s="5"/>
      <c r="HX318" s="5"/>
      <c r="HY318" s="5"/>
      <c r="HZ318" s="5"/>
      <c r="IA318" s="5"/>
      <c r="IB318" s="5"/>
      <c r="IC318" s="5"/>
      <c r="ID318" s="5"/>
      <c r="IE318" s="5"/>
      <c r="IF318" s="5"/>
      <c r="IG318" s="5"/>
      <c r="IH318" s="5"/>
      <c r="II318" s="5"/>
      <c r="IJ318" s="5"/>
      <c r="IK318" s="5"/>
      <c r="IL318" s="5"/>
      <c r="IM318" s="5"/>
      <c r="IN318" s="5"/>
      <c r="IO318" s="5"/>
      <c r="IP318" s="5"/>
      <c r="IQ318" s="5"/>
      <c r="IR318" s="5"/>
      <c r="IS318" s="5"/>
      <c r="IT318" s="5"/>
      <c r="IU318" s="5"/>
      <c r="IV318" s="5"/>
    </row>
    <row r="319" spans="1:256" s="7" customFormat="1">
      <c r="A319" s="58"/>
      <c r="B319" s="67"/>
      <c r="C319" s="44">
        <v>2024</v>
      </c>
      <c r="D319" s="27">
        <f>SUM(E319:I319)</f>
        <v>0</v>
      </c>
      <c r="E319" s="27">
        <v>0</v>
      </c>
      <c r="F319" s="27">
        <v>0</v>
      </c>
      <c r="G319" s="27">
        <v>0</v>
      </c>
      <c r="H319" s="27">
        <v>0</v>
      </c>
      <c r="I319" s="27">
        <v>0</v>
      </c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  <c r="FE319" s="5"/>
      <c r="FF319" s="5"/>
      <c r="FG319" s="5"/>
      <c r="FH319" s="5"/>
      <c r="FI319" s="5"/>
      <c r="FJ319" s="5"/>
      <c r="FK319" s="5"/>
      <c r="FL319" s="5"/>
      <c r="FM319" s="5"/>
      <c r="FN319" s="5"/>
      <c r="FO319" s="5"/>
      <c r="FP319" s="5"/>
      <c r="FQ319" s="5"/>
      <c r="FR319" s="5"/>
      <c r="FS319" s="5"/>
      <c r="FT319" s="5"/>
      <c r="FU319" s="5"/>
      <c r="FV319" s="5"/>
      <c r="FW319" s="5"/>
      <c r="FX319" s="5"/>
      <c r="FY319" s="5"/>
      <c r="FZ319" s="5"/>
      <c r="GA319" s="5"/>
      <c r="GB319" s="5"/>
      <c r="GC319" s="5"/>
      <c r="GD319" s="5"/>
      <c r="GE319" s="5"/>
      <c r="GF319" s="5"/>
      <c r="GG319" s="5"/>
      <c r="GH319" s="5"/>
      <c r="GI319" s="5"/>
      <c r="GJ319" s="5"/>
      <c r="GK319" s="5"/>
      <c r="GL319" s="5"/>
      <c r="GM319" s="5"/>
      <c r="GN319" s="5"/>
      <c r="GO319" s="5"/>
      <c r="GP319" s="5"/>
      <c r="GQ319" s="5"/>
      <c r="GR319" s="5"/>
      <c r="GS319" s="5"/>
      <c r="GT319" s="5"/>
      <c r="GU319" s="5"/>
      <c r="GV319" s="5"/>
      <c r="GW319" s="5"/>
      <c r="GX319" s="5"/>
      <c r="GY319" s="5"/>
      <c r="GZ319" s="5"/>
      <c r="HA319" s="5"/>
      <c r="HB319" s="5"/>
      <c r="HC319" s="5"/>
      <c r="HD319" s="5"/>
      <c r="HE319" s="5"/>
      <c r="HF319" s="5"/>
      <c r="HG319" s="5"/>
      <c r="HH319" s="5"/>
      <c r="HI319" s="5"/>
      <c r="HJ319" s="5"/>
      <c r="HK319" s="5"/>
      <c r="HL319" s="5"/>
      <c r="HM319" s="5"/>
      <c r="HN319" s="5"/>
      <c r="HO319" s="5"/>
      <c r="HP319" s="5"/>
      <c r="HQ319" s="5"/>
      <c r="HR319" s="5"/>
      <c r="HS319" s="5"/>
      <c r="HT319" s="5"/>
      <c r="HU319" s="5"/>
      <c r="HV319" s="5"/>
      <c r="HW319" s="5"/>
      <c r="HX319" s="5"/>
      <c r="HY319" s="5"/>
      <c r="HZ319" s="5"/>
      <c r="IA319" s="5"/>
      <c r="IB319" s="5"/>
      <c r="IC319" s="5"/>
      <c r="ID319" s="5"/>
      <c r="IE319" s="5"/>
      <c r="IF319" s="5"/>
      <c r="IG319" s="5"/>
      <c r="IH319" s="5"/>
      <c r="II319" s="5"/>
      <c r="IJ319" s="5"/>
      <c r="IK319" s="5"/>
      <c r="IL319" s="5"/>
      <c r="IM319" s="5"/>
      <c r="IN319" s="5"/>
      <c r="IO319" s="5"/>
      <c r="IP319" s="5"/>
      <c r="IQ319" s="5"/>
      <c r="IR319" s="5"/>
      <c r="IS319" s="5"/>
      <c r="IT319" s="5"/>
      <c r="IU319" s="5"/>
      <c r="IV319" s="5"/>
    </row>
    <row r="320" spans="1:256" s="7" customFormat="1">
      <c r="A320" s="58"/>
      <c r="B320" s="67"/>
      <c r="C320" s="44">
        <v>2025</v>
      </c>
      <c r="D320" s="27">
        <f>SUM(E320:I320)</f>
        <v>0</v>
      </c>
      <c r="E320" s="27">
        <v>0</v>
      </c>
      <c r="F320" s="27">
        <v>0</v>
      </c>
      <c r="G320" s="27">
        <v>0</v>
      </c>
      <c r="H320" s="27">
        <v>0</v>
      </c>
      <c r="I320" s="27">
        <v>0</v>
      </c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  <c r="ED320" s="5"/>
      <c r="EE320" s="5"/>
      <c r="EF320" s="5"/>
      <c r="EG320" s="5"/>
      <c r="EH320" s="5"/>
      <c r="EI320" s="5"/>
      <c r="EJ320" s="5"/>
      <c r="EK320" s="5"/>
      <c r="EL320" s="5"/>
      <c r="EM320" s="5"/>
      <c r="EN320" s="5"/>
      <c r="EO320" s="5"/>
      <c r="EP320" s="5"/>
      <c r="EQ320" s="5"/>
      <c r="ER320" s="5"/>
      <c r="ES320" s="5"/>
      <c r="ET320" s="5"/>
      <c r="EU320" s="5"/>
      <c r="EV320" s="5"/>
      <c r="EW320" s="5"/>
      <c r="EX320" s="5"/>
      <c r="EY320" s="5"/>
      <c r="EZ320" s="5"/>
      <c r="FA320" s="5"/>
      <c r="FB320" s="5"/>
      <c r="FC320" s="5"/>
      <c r="FD320" s="5"/>
      <c r="FE320" s="5"/>
      <c r="FF320" s="5"/>
      <c r="FG320" s="5"/>
      <c r="FH320" s="5"/>
      <c r="FI320" s="5"/>
      <c r="FJ320" s="5"/>
      <c r="FK320" s="5"/>
      <c r="FL320" s="5"/>
      <c r="FM320" s="5"/>
      <c r="FN320" s="5"/>
      <c r="FO320" s="5"/>
      <c r="FP320" s="5"/>
      <c r="FQ320" s="5"/>
      <c r="FR320" s="5"/>
      <c r="FS320" s="5"/>
      <c r="FT320" s="5"/>
      <c r="FU320" s="5"/>
      <c r="FV320" s="5"/>
      <c r="FW320" s="5"/>
      <c r="FX320" s="5"/>
      <c r="FY320" s="5"/>
      <c r="FZ320" s="5"/>
      <c r="GA320" s="5"/>
      <c r="GB320" s="5"/>
      <c r="GC320" s="5"/>
      <c r="GD320" s="5"/>
      <c r="GE320" s="5"/>
      <c r="GF320" s="5"/>
      <c r="GG320" s="5"/>
      <c r="GH320" s="5"/>
      <c r="GI320" s="5"/>
      <c r="GJ320" s="5"/>
      <c r="GK320" s="5"/>
      <c r="GL320" s="5"/>
      <c r="GM320" s="5"/>
      <c r="GN320" s="5"/>
      <c r="GO320" s="5"/>
      <c r="GP320" s="5"/>
      <c r="GQ320" s="5"/>
      <c r="GR320" s="5"/>
      <c r="GS320" s="5"/>
      <c r="GT320" s="5"/>
      <c r="GU320" s="5"/>
      <c r="GV320" s="5"/>
      <c r="GW320" s="5"/>
      <c r="GX320" s="5"/>
      <c r="GY320" s="5"/>
      <c r="GZ320" s="5"/>
      <c r="HA320" s="5"/>
      <c r="HB320" s="5"/>
      <c r="HC320" s="5"/>
      <c r="HD320" s="5"/>
      <c r="HE320" s="5"/>
      <c r="HF320" s="5"/>
      <c r="HG320" s="5"/>
      <c r="HH320" s="5"/>
      <c r="HI320" s="5"/>
      <c r="HJ320" s="5"/>
      <c r="HK320" s="5"/>
      <c r="HL320" s="5"/>
      <c r="HM320" s="5"/>
      <c r="HN320" s="5"/>
      <c r="HO320" s="5"/>
      <c r="HP320" s="5"/>
      <c r="HQ320" s="5"/>
      <c r="HR320" s="5"/>
      <c r="HS320" s="5"/>
      <c r="HT320" s="5"/>
      <c r="HU320" s="5"/>
      <c r="HV320" s="5"/>
      <c r="HW320" s="5"/>
      <c r="HX320" s="5"/>
      <c r="HY320" s="5"/>
      <c r="HZ320" s="5"/>
      <c r="IA320" s="5"/>
      <c r="IB320" s="5"/>
      <c r="IC320" s="5"/>
      <c r="ID320" s="5"/>
      <c r="IE320" s="5"/>
      <c r="IF320" s="5"/>
      <c r="IG320" s="5"/>
      <c r="IH320" s="5"/>
      <c r="II320" s="5"/>
      <c r="IJ320" s="5"/>
      <c r="IK320" s="5"/>
      <c r="IL320" s="5"/>
      <c r="IM320" s="5"/>
      <c r="IN320" s="5"/>
      <c r="IO320" s="5"/>
      <c r="IP320" s="5"/>
      <c r="IQ320" s="5"/>
      <c r="IR320" s="5"/>
      <c r="IS320" s="5"/>
      <c r="IT320" s="5"/>
      <c r="IU320" s="5"/>
      <c r="IV320" s="5"/>
    </row>
    <row r="321" spans="1:256" s="7" customFormat="1">
      <c r="A321" s="58"/>
      <c r="B321" s="67"/>
      <c r="C321" s="44">
        <v>2026</v>
      </c>
      <c r="D321" s="27">
        <f>SUM(E321:I321)</f>
        <v>0</v>
      </c>
      <c r="E321" s="27">
        <v>0</v>
      </c>
      <c r="F321" s="27">
        <v>0</v>
      </c>
      <c r="G321" s="27">
        <v>0</v>
      </c>
      <c r="H321" s="27">
        <v>0</v>
      </c>
      <c r="I321" s="27">
        <v>0</v>
      </c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/>
      <c r="EK321" s="5"/>
      <c r="EL321" s="5"/>
      <c r="EM321" s="5"/>
      <c r="EN321" s="5"/>
      <c r="EO321" s="5"/>
      <c r="EP321" s="5"/>
      <c r="EQ321" s="5"/>
      <c r="ER321" s="5"/>
      <c r="ES321" s="5"/>
      <c r="ET321" s="5"/>
      <c r="EU321" s="5"/>
      <c r="EV321" s="5"/>
      <c r="EW321" s="5"/>
      <c r="EX321" s="5"/>
      <c r="EY321" s="5"/>
      <c r="EZ321" s="5"/>
      <c r="FA321" s="5"/>
      <c r="FB321" s="5"/>
      <c r="FC321" s="5"/>
      <c r="FD321" s="5"/>
      <c r="FE321" s="5"/>
      <c r="FF321" s="5"/>
      <c r="FG321" s="5"/>
      <c r="FH321" s="5"/>
      <c r="FI321" s="5"/>
      <c r="FJ321" s="5"/>
      <c r="FK321" s="5"/>
      <c r="FL321" s="5"/>
      <c r="FM321" s="5"/>
      <c r="FN321" s="5"/>
      <c r="FO321" s="5"/>
      <c r="FP321" s="5"/>
      <c r="FQ321" s="5"/>
      <c r="FR321" s="5"/>
      <c r="FS321" s="5"/>
      <c r="FT321" s="5"/>
      <c r="FU321" s="5"/>
      <c r="FV321" s="5"/>
      <c r="FW321" s="5"/>
      <c r="FX321" s="5"/>
      <c r="FY321" s="5"/>
      <c r="FZ321" s="5"/>
      <c r="GA321" s="5"/>
      <c r="GB321" s="5"/>
      <c r="GC321" s="5"/>
      <c r="GD321" s="5"/>
      <c r="GE321" s="5"/>
      <c r="GF321" s="5"/>
      <c r="GG321" s="5"/>
      <c r="GH321" s="5"/>
      <c r="GI321" s="5"/>
      <c r="GJ321" s="5"/>
      <c r="GK321" s="5"/>
      <c r="GL321" s="5"/>
      <c r="GM321" s="5"/>
      <c r="GN321" s="5"/>
      <c r="GO321" s="5"/>
      <c r="GP321" s="5"/>
      <c r="GQ321" s="5"/>
      <c r="GR321" s="5"/>
      <c r="GS321" s="5"/>
      <c r="GT321" s="5"/>
      <c r="GU321" s="5"/>
      <c r="GV321" s="5"/>
      <c r="GW321" s="5"/>
      <c r="GX321" s="5"/>
      <c r="GY321" s="5"/>
      <c r="GZ321" s="5"/>
      <c r="HA321" s="5"/>
      <c r="HB321" s="5"/>
      <c r="HC321" s="5"/>
      <c r="HD321" s="5"/>
      <c r="HE321" s="5"/>
      <c r="HF321" s="5"/>
      <c r="HG321" s="5"/>
      <c r="HH321" s="5"/>
      <c r="HI321" s="5"/>
      <c r="HJ321" s="5"/>
      <c r="HK321" s="5"/>
      <c r="HL321" s="5"/>
      <c r="HM321" s="5"/>
      <c r="HN321" s="5"/>
      <c r="HO321" s="5"/>
      <c r="HP321" s="5"/>
      <c r="HQ321" s="5"/>
      <c r="HR321" s="5"/>
      <c r="HS321" s="5"/>
      <c r="HT321" s="5"/>
      <c r="HU321" s="5"/>
      <c r="HV321" s="5"/>
      <c r="HW321" s="5"/>
      <c r="HX321" s="5"/>
      <c r="HY321" s="5"/>
      <c r="HZ321" s="5"/>
      <c r="IA321" s="5"/>
      <c r="IB321" s="5"/>
      <c r="IC321" s="5"/>
      <c r="ID321" s="5"/>
      <c r="IE321" s="5"/>
      <c r="IF321" s="5"/>
      <c r="IG321" s="5"/>
      <c r="IH321" s="5"/>
      <c r="II321" s="5"/>
      <c r="IJ321" s="5"/>
      <c r="IK321" s="5"/>
      <c r="IL321" s="5"/>
      <c r="IM321" s="5"/>
      <c r="IN321" s="5"/>
      <c r="IO321" s="5"/>
      <c r="IP321" s="5"/>
      <c r="IQ321" s="5"/>
      <c r="IR321" s="5"/>
      <c r="IS321" s="5"/>
      <c r="IT321" s="5"/>
      <c r="IU321" s="5"/>
      <c r="IV321" s="5"/>
    </row>
    <row r="322" spans="1:256" s="7" customFormat="1">
      <c r="A322" s="59"/>
      <c r="B322" s="67"/>
      <c r="C322" s="44" t="s">
        <v>18</v>
      </c>
      <c r="D322" s="27">
        <f t="shared" ref="D322:I322" si="91">SUM(D317:D320)</f>
        <v>1694.8</v>
      </c>
      <c r="E322" s="27">
        <f t="shared" si="91"/>
        <v>0</v>
      </c>
      <c r="F322" s="27">
        <f t="shared" si="91"/>
        <v>0</v>
      </c>
      <c r="G322" s="27">
        <f t="shared" si="91"/>
        <v>0</v>
      </c>
      <c r="H322" s="27">
        <f t="shared" si="91"/>
        <v>1694.8</v>
      </c>
      <c r="I322" s="27">
        <f t="shared" si="91"/>
        <v>0</v>
      </c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5"/>
      <c r="EI322" s="5"/>
      <c r="EJ322" s="5"/>
      <c r="EK322" s="5"/>
      <c r="EL322" s="5"/>
      <c r="EM322" s="5"/>
      <c r="EN322" s="5"/>
      <c r="EO322" s="5"/>
      <c r="EP322" s="5"/>
      <c r="EQ322" s="5"/>
      <c r="ER322" s="5"/>
      <c r="ES322" s="5"/>
      <c r="ET322" s="5"/>
      <c r="EU322" s="5"/>
      <c r="EV322" s="5"/>
      <c r="EW322" s="5"/>
      <c r="EX322" s="5"/>
      <c r="EY322" s="5"/>
      <c r="EZ322" s="5"/>
      <c r="FA322" s="5"/>
      <c r="FB322" s="5"/>
      <c r="FC322" s="5"/>
      <c r="FD322" s="5"/>
      <c r="FE322" s="5"/>
      <c r="FF322" s="5"/>
      <c r="FG322" s="5"/>
      <c r="FH322" s="5"/>
      <c r="FI322" s="5"/>
      <c r="FJ322" s="5"/>
      <c r="FK322" s="5"/>
      <c r="FL322" s="5"/>
      <c r="FM322" s="5"/>
      <c r="FN322" s="5"/>
      <c r="FO322" s="5"/>
      <c r="FP322" s="5"/>
      <c r="FQ322" s="5"/>
      <c r="FR322" s="5"/>
      <c r="FS322" s="5"/>
      <c r="FT322" s="5"/>
      <c r="FU322" s="5"/>
      <c r="FV322" s="5"/>
      <c r="FW322" s="5"/>
      <c r="FX322" s="5"/>
      <c r="FY322" s="5"/>
      <c r="FZ322" s="5"/>
      <c r="GA322" s="5"/>
      <c r="GB322" s="5"/>
      <c r="GC322" s="5"/>
      <c r="GD322" s="5"/>
      <c r="GE322" s="5"/>
      <c r="GF322" s="5"/>
      <c r="GG322" s="5"/>
      <c r="GH322" s="5"/>
      <c r="GI322" s="5"/>
      <c r="GJ322" s="5"/>
      <c r="GK322" s="5"/>
      <c r="GL322" s="5"/>
      <c r="GM322" s="5"/>
      <c r="GN322" s="5"/>
      <c r="GO322" s="5"/>
      <c r="GP322" s="5"/>
      <c r="GQ322" s="5"/>
      <c r="GR322" s="5"/>
      <c r="GS322" s="5"/>
      <c r="GT322" s="5"/>
      <c r="GU322" s="5"/>
      <c r="GV322" s="5"/>
      <c r="GW322" s="5"/>
      <c r="GX322" s="5"/>
      <c r="GY322" s="5"/>
      <c r="GZ322" s="5"/>
      <c r="HA322" s="5"/>
      <c r="HB322" s="5"/>
      <c r="HC322" s="5"/>
      <c r="HD322" s="5"/>
      <c r="HE322" s="5"/>
      <c r="HF322" s="5"/>
      <c r="HG322" s="5"/>
      <c r="HH322" s="5"/>
      <c r="HI322" s="5"/>
      <c r="HJ322" s="5"/>
      <c r="HK322" s="5"/>
      <c r="HL322" s="5"/>
      <c r="HM322" s="5"/>
      <c r="HN322" s="5"/>
      <c r="HO322" s="5"/>
      <c r="HP322" s="5"/>
      <c r="HQ322" s="5"/>
      <c r="HR322" s="5"/>
      <c r="HS322" s="5"/>
      <c r="HT322" s="5"/>
      <c r="HU322" s="5"/>
      <c r="HV322" s="5"/>
      <c r="HW322" s="5"/>
      <c r="HX322" s="5"/>
      <c r="HY322" s="5"/>
      <c r="HZ322" s="5"/>
      <c r="IA322" s="5"/>
      <c r="IB322" s="5"/>
      <c r="IC322" s="5"/>
      <c r="ID322" s="5"/>
      <c r="IE322" s="5"/>
      <c r="IF322" s="5"/>
      <c r="IG322" s="5"/>
      <c r="IH322" s="5"/>
      <c r="II322" s="5"/>
      <c r="IJ322" s="5"/>
      <c r="IK322" s="5"/>
      <c r="IL322" s="5"/>
      <c r="IM322" s="5"/>
      <c r="IN322" s="5"/>
      <c r="IO322" s="5"/>
      <c r="IP322" s="5"/>
      <c r="IQ322" s="5"/>
      <c r="IR322" s="5"/>
      <c r="IS322" s="5"/>
      <c r="IT322" s="5"/>
      <c r="IU322" s="5"/>
      <c r="IV322" s="5"/>
    </row>
    <row r="323" spans="1:256" s="7" customFormat="1">
      <c r="A323" s="57" t="s">
        <v>85</v>
      </c>
      <c r="B323" s="67"/>
      <c r="C323" s="44">
        <v>2022</v>
      </c>
      <c r="D323" s="27">
        <f>SUM(E323:I323)</f>
        <v>0</v>
      </c>
      <c r="E323" s="27">
        <v>0</v>
      </c>
      <c r="F323" s="27">
        <v>0</v>
      </c>
      <c r="G323" s="27">
        <v>0</v>
      </c>
      <c r="H323" s="27">
        <v>0</v>
      </c>
      <c r="I323" s="27">
        <v>0</v>
      </c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  <c r="FD323" s="5"/>
      <c r="FE323" s="5"/>
      <c r="FF323" s="5"/>
      <c r="FG323" s="5"/>
      <c r="FH323" s="5"/>
      <c r="FI323" s="5"/>
      <c r="FJ323" s="5"/>
      <c r="FK323" s="5"/>
      <c r="FL323" s="5"/>
      <c r="FM323" s="5"/>
      <c r="FN323" s="5"/>
      <c r="FO323" s="5"/>
      <c r="FP323" s="5"/>
      <c r="FQ323" s="5"/>
      <c r="FR323" s="5"/>
      <c r="FS323" s="5"/>
      <c r="FT323" s="5"/>
      <c r="FU323" s="5"/>
      <c r="FV323" s="5"/>
      <c r="FW323" s="5"/>
      <c r="FX323" s="5"/>
      <c r="FY323" s="5"/>
      <c r="FZ323" s="5"/>
      <c r="GA323" s="5"/>
      <c r="GB323" s="5"/>
      <c r="GC323" s="5"/>
      <c r="GD323" s="5"/>
      <c r="GE323" s="5"/>
      <c r="GF323" s="5"/>
      <c r="GG323" s="5"/>
      <c r="GH323" s="5"/>
      <c r="GI323" s="5"/>
      <c r="GJ323" s="5"/>
      <c r="GK323" s="5"/>
      <c r="GL323" s="5"/>
      <c r="GM323" s="5"/>
      <c r="GN323" s="5"/>
      <c r="GO323" s="5"/>
      <c r="GP323" s="5"/>
      <c r="GQ323" s="5"/>
      <c r="GR323" s="5"/>
      <c r="GS323" s="5"/>
      <c r="GT323" s="5"/>
      <c r="GU323" s="5"/>
      <c r="GV323" s="5"/>
      <c r="GW323" s="5"/>
      <c r="GX323" s="5"/>
      <c r="GY323" s="5"/>
      <c r="GZ323" s="5"/>
      <c r="HA323" s="5"/>
      <c r="HB323" s="5"/>
      <c r="HC323" s="5"/>
      <c r="HD323" s="5"/>
      <c r="HE323" s="5"/>
      <c r="HF323" s="5"/>
      <c r="HG323" s="5"/>
      <c r="HH323" s="5"/>
      <c r="HI323" s="5"/>
      <c r="HJ323" s="5"/>
      <c r="HK323" s="5"/>
      <c r="HL323" s="5"/>
      <c r="HM323" s="5"/>
      <c r="HN323" s="5"/>
      <c r="HO323" s="5"/>
      <c r="HP323" s="5"/>
      <c r="HQ323" s="5"/>
      <c r="HR323" s="5"/>
      <c r="HS323" s="5"/>
      <c r="HT323" s="5"/>
      <c r="HU323" s="5"/>
      <c r="HV323" s="5"/>
      <c r="HW323" s="5"/>
      <c r="HX323" s="5"/>
      <c r="HY323" s="5"/>
      <c r="HZ323" s="5"/>
      <c r="IA323" s="5"/>
      <c r="IB323" s="5"/>
      <c r="IC323" s="5"/>
      <c r="ID323" s="5"/>
      <c r="IE323" s="5"/>
      <c r="IF323" s="5"/>
      <c r="IG323" s="5"/>
      <c r="IH323" s="5"/>
      <c r="II323" s="5"/>
      <c r="IJ323" s="5"/>
      <c r="IK323" s="5"/>
      <c r="IL323" s="5"/>
      <c r="IM323" s="5"/>
      <c r="IN323" s="5"/>
      <c r="IO323" s="5"/>
      <c r="IP323" s="5"/>
      <c r="IQ323" s="5"/>
      <c r="IR323" s="5"/>
      <c r="IS323" s="5"/>
      <c r="IT323" s="5"/>
      <c r="IU323" s="5"/>
      <c r="IV323" s="5"/>
    </row>
    <row r="324" spans="1:256" s="7" customFormat="1">
      <c r="A324" s="58"/>
      <c r="B324" s="67"/>
      <c r="C324" s="44">
        <v>2023</v>
      </c>
      <c r="D324" s="27">
        <f>SUM(E324:I324)</f>
        <v>0</v>
      </c>
      <c r="E324" s="27">
        <v>0</v>
      </c>
      <c r="F324" s="27">
        <v>0</v>
      </c>
      <c r="G324" s="27">
        <v>0</v>
      </c>
      <c r="H324" s="27">
        <v>0</v>
      </c>
      <c r="I324" s="27">
        <v>0</v>
      </c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  <c r="DT324" s="5"/>
      <c r="DU324" s="5"/>
      <c r="DV324" s="5"/>
      <c r="DW324" s="5"/>
      <c r="DX324" s="5"/>
      <c r="DY324" s="5"/>
      <c r="DZ324" s="5"/>
      <c r="EA324" s="5"/>
      <c r="EB324" s="5"/>
      <c r="EC324" s="5"/>
      <c r="ED324" s="5"/>
      <c r="EE324" s="5"/>
      <c r="EF324" s="5"/>
      <c r="EG324" s="5"/>
      <c r="EH324" s="5"/>
      <c r="EI324" s="5"/>
      <c r="EJ324" s="5"/>
      <c r="EK324" s="5"/>
      <c r="EL324" s="5"/>
      <c r="EM324" s="5"/>
      <c r="EN324" s="5"/>
      <c r="EO324" s="5"/>
      <c r="EP324" s="5"/>
      <c r="EQ324" s="5"/>
      <c r="ER324" s="5"/>
      <c r="ES324" s="5"/>
      <c r="ET324" s="5"/>
      <c r="EU324" s="5"/>
      <c r="EV324" s="5"/>
      <c r="EW324" s="5"/>
      <c r="EX324" s="5"/>
      <c r="EY324" s="5"/>
      <c r="EZ324" s="5"/>
      <c r="FA324" s="5"/>
      <c r="FB324" s="5"/>
      <c r="FC324" s="5"/>
      <c r="FD324" s="5"/>
      <c r="FE324" s="5"/>
      <c r="FF324" s="5"/>
      <c r="FG324" s="5"/>
      <c r="FH324" s="5"/>
      <c r="FI324" s="5"/>
      <c r="FJ324" s="5"/>
      <c r="FK324" s="5"/>
      <c r="FL324" s="5"/>
      <c r="FM324" s="5"/>
      <c r="FN324" s="5"/>
      <c r="FO324" s="5"/>
      <c r="FP324" s="5"/>
      <c r="FQ324" s="5"/>
      <c r="FR324" s="5"/>
      <c r="FS324" s="5"/>
      <c r="FT324" s="5"/>
      <c r="FU324" s="5"/>
      <c r="FV324" s="5"/>
      <c r="FW324" s="5"/>
      <c r="FX324" s="5"/>
      <c r="FY324" s="5"/>
      <c r="FZ324" s="5"/>
      <c r="GA324" s="5"/>
      <c r="GB324" s="5"/>
      <c r="GC324" s="5"/>
      <c r="GD324" s="5"/>
      <c r="GE324" s="5"/>
      <c r="GF324" s="5"/>
      <c r="GG324" s="5"/>
      <c r="GH324" s="5"/>
      <c r="GI324" s="5"/>
      <c r="GJ324" s="5"/>
      <c r="GK324" s="5"/>
      <c r="GL324" s="5"/>
      <c r="GM324" s="5"/>
      <c r="GN324" s="5"/>
      <c r="GO324" s="5"/>
      <c r="GP324" s="5"/>
      <c r="GQ324" s="5"/>
      <c r="GR324" s="5"/>
      <c r="GS324" s="5"/>
      <c r="GT324" s="5"/>
      <c r="GU324" s="5"/>
      <c r="GV324" s="5"/>
      <c r="GW324" s="5"/>
      <c r="GX324" s="5"/>
      <c r="GY324" s="5"/>
      <c r="GZ324" s="5"/>
      <c r="HA324" s="5"/>
      <c r="HB324" s="5"/>
      <c r="HC324" s="5"/>
      <c r="HD324" s="5"/>
      <c r="HE324" s="5"/>
      <c r="HF324" s="5"/>
      <c r="HG324" s="5"/>
      <c r="HH324" s="5"/>
      <c r="HI324" s="5"/>
      <c r="HJ324" s="5"/>
      <c r="HK324" s="5"/>
      <c r="HL324" s="5"/>
      <c r="HM324" s="5"/>
      <c r="HN324" s="5"/>
      <c r="HO324" s="5"/>
      <c r="HP324" s="5"/>
      <c r="HQ324" s="5"/>
      <c r="HR324" s="5"/>
      <c r="HS324" s="5"/>
      <c r="HT324" s="5"/>
      <c r="HU324" s="5"/>
      <c r="HV324" s="5"/>
      <c r="HW324" s="5"/>
      <c r="HX324" s="5"/>
      <c r="HY324" s="5"/>
      <c r="HZ324" s="5"/>
      <c r="IA324" s="5"/>
      <c r="IB324" s="5"/>
      <c r="IC324" s="5"/>
      <c r="ID324" s="5"/>
      <c r="IE324" s="5"/>
      <c r="IF324" s="5"/>
      <c r="IG324" s="5"/>
      <c r="IH324" s="5"/>
      <c r="II324" s="5"/>
      <c r="IJ324" s="5"/>
      <c r="IK324" s="5"/>
      <c r="IL324" s="5"/>
      <c r="IM324" s="5"/>
      <c r="IN324" s="5"/>
      <c r="IO324" s="5"/>
      <c r="IP324" s="5"/>
      <c r="IQ324" s="5"/>
      <c r="IR324" s="5"/>
      <c r="IS324" s="5"/>
      <c r="IT324" s="5"/>
      <c r="IU324" s="5"/>
      <c r="IV324" s="5"/>
    </row>
    <row r="325" spans="1:256" s="7" customFormat="1">
      <c r="A325" s="59"/>
      <c r="B325" s="67"/>
      <c r="C325" s="44" t="s">
        <v>18</v>
      </c>
      <c r="D325" s="27">
        <f t="shared" ref="D325:I325" si="92">SUM(D323:D324)</f>
        <v>0</v>
      </c>
      <c r="E325" s="27">
        <f t="shared" si="92"/>
        <v>0</v>
      </c>
      <c r="F325" s="27">
        <f t="shared" si="92"/>
        <v>0</v>
      </c>
      <c r="G325" s="27">
        <f t="shared" si="92"/>
        <v>0</v>
      </c>
      <c r="H325" s="27">
        <f t="shared" si="92"/>
        <v>0</v>
      </c>
      <c r="I325" s="27">
        <f t="shared" si="92"/>
        <v>0</v>
      </c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  <c r="FH325" s="5"/>
      <c r="FI325" s="5"/>
      <c r="FJ325" s="5"/>
      <c r="FK325" s="5"/>
      <c r="FL325" s="5"/>
      <c r="FM325" s="5"/>
      <c r="FN325" s="5"/>
      <c r="FO325" s="5"/>
      <c r="FP325" s="5"/>
      <c r="FQ325" s="5"/>
      <c r="FR325" s="5"/>
      <c r="FS325" s="5"/>
      <c r="FT325" s="5"/>
      <c r="FU325" s="5"/>
      <c r="FV325" s="5"/>
      <c r="FW325" s="5"/>
      <c r="FX325" s="5"/>
      <c r="FY325" s="5"/>
      <c r="FZ325" s="5"/>
      <c r="GA325" s="5"/>
      <c r="GB325" s="5"/>
      <c r="GC325" s="5"/>
      <c r="GD325" s="5"/>
      <c r="GE325" s="5"/>
      <c r="GF325" s="5"/>
      <c r="GG325" s="5"/>
      <c r="GH325" s="5"/>
      <c r="GI325" s="5"/>
      <c r="GJ325" s="5"/>
      <c r="GK325" s="5"/>
      <c r="GL325" s="5"/>
      <c r="GM325" s="5"/>
      <c r="GN325" s="5"/>
      <c r="GO325" s="5"/>
      <c r="GP325" s="5"/>
      <c r="GQ325" s="5"/>
      <c r="GR325" s="5"/>
      <c r="GS325" s="5"/>
      <c r="GT325" s="5"/>
      <c r="GU325" s="5"/>
      <c r="GV325" s="5"/>
      <c r="GW325" s="5"/>
      <c r="GX325" s="5"/>
      <c r="GY325" s="5"/>
      <c r="GZ325" s="5"/>
      <c r="HA325" s="5"/>
      <c r="HB325" s="5"/>
      <c r="HC325" s="5"/>
      <c r="HD325" s="5"/>
      <c r="HE325" s="5"/>
      <c r="HF325" s="5"/>
      <c r="HG325" s="5"/>
      <c r="HH325" s="5"/>
      <c r="HI325" s="5"/>
      <c r="HJ325" s="5"/>
      <c r="HK325" s="5"/>
      <c r="HL325" s="5"/>
      <c r="HM325" s="5"/>
      <c r="HN325" s="5"/>
      <c r="HO325" s="5"/>
      <c r="HP325" s="5"/>
      <c r="HQ325" s="5"/>
      <c r="HR325" s="5"/>
      <c r="HS325" s="5"/>
      <c r="HT325" s="5"/>
      <c r="HU325" s="5"/>
      <c r="HV325" s="5"/>
      <c r="HW325" s="5"/>
      <c r="HX325" s="5"/>
      <c r="HY325" s="5"/>
      <c r="HZ325" s="5"/>
      <c r="IA325" s="5"/>
      <c r="IB325" s="5"/>
      <c r="IC325" s="5"/>
      <c r="ID325" s="5"/>
      <c r="IE325" s="5"/>
      <c r="IF325" s="5"/>
      <c r="IG325" s="5"/>
      <c r="IH325" s="5"/>
      <c r="II325" s="5"/>
      <c r="IJ325" s="5"/>
      <c r="IK325" s="5"/>
      <c r="IL325" s="5"/>
      <c r="IM325" s="5"/>
      <c r="IN325" s="5"/>
      <c r="IO325" s="5"/>
      <c r="IP325" s="5"/>
      <c r="IQ325" s="5"/>
      <c r="IR325" s="5"/>
      <c r="IS325" s="5"/>
      <c r="IT325" s="5"/>
      <c r="IU325" s="5"/>
      <c r="IV325" s="5"/>
    </row>
    <row r="326" spans="1:256" s="7" customFormat="1">
      <c r="A326" s="57" t="s">
        <v>80</v>
      </c>
      <c r="B326" s="67"/>
      <c r="C326" s="44">
        <v>2022</v>
      </c>
      <c r="D326" s="27">
        <f>SUM(E326:I326)</f>
        <v>995.7</v>
      </c>
      <c r="E326" s="27">
        <v>0</v>
      </c>
      <c r="F326" s="27">
        <v>0</v>
      </c>
      <c r="G326" s="27">
        <v>995.7</v>
      </c>
      <c r="H326" s="27">
        <v>0</v>
      </c>
      <c r="I326" s="27">
        <v>0</v>
      </c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  <c r="EH326" s="5"/>
      <c r="EI326" s="5"/>
      <c r="EJ326" s="5"/>
      <c r="EK326" s="5"/>
      <c r="EL326" s="5"/>
      <c r="EM326" s="5"/>
      <c r="EN326" s="5"/>
      <c r="EO326" s="5"/>
      <c r="EP326" s="5"/>
      <c r="EQ326" s="5"/>
      <c r="ER326" s="5"/>
      <c r="ES326" s="5"/>
      <c r="ET326" s="5"/>
      <c r="EU326" s="5"/>
      <c r="EV326" s="5"/>
      <c r="EW326" s="5"/>
      <c r="EX326" s="5"/>
      <c r="EY326" s="5"/>
      <c r="EZ326" s="5"/>
      <c r="FA326" s="5"/>
      <c r="FB326" s="5"/>
      <c r="FC326" s="5"/>
      <c r="FD326" s="5"/>
      <c r="FE326" s="5"/>
      <c r="FF326" s="5"/>
      <c r="FG326" s="5"/>
      <c r="FH326" s="5"/>
      <c r="FI326" s="5"/>
      <c r="FJ326" s="5"/>
      <c r="FK326" s="5"/>
      <c r="FL326" s="5"/>
      <c r="FM326" s="5"/>
      <c r="FN326" s="5"/>
      <c r="FO326" s="5"/>
      <c r="FP326" s="5"/>
      <c r="FQ326" s="5"/>
      <c r="FR326" s="5"/>
      <c r="FS326" s="5"/>
      <c r="FT326" s="5"/>
      <c r="FU326" s="5"/>
      <c r="FV326" s="5"/>
      <c r="FW326" s="5"/>
      <c r="FX326" s="5"/>
      <c r="FY326" s="5"/>
      <c r="FZ326" s="5"/>
      <c r="GA326" s="5"/>
      <c r="GB326" s="5"/>
      <c r="GC326" s="5"/>
      <c r="GD326" s="5"/>
      <c r="GE326" s="5"/>
      <c r="GF326" s="5"/>
      <c r="GG326" s="5"/>
      <c r="GH326" s="5"/>
      <c r="GI326" s="5"/>
      <c r="GJ326" s="5"/>
      <c r="GK326" s="5"/>
      <c r="GL326" s="5"/>
      <c r="GM326" s="5"/>
      <c r="GN326" s="5"/>
      <c r="GO326" s="5"/>
      <c r="GP326" s="5"/>
      <c r="GQ326" s="5"/>
      <c r="GR326" s="5"/>
      <c r="GS326" s="5"/>
      <c r="GT326" s="5"/>
      <c r="GU326" s="5"/>
      <c r="GV326" s="5"/>
      <c r="GW326" s="5"/>
      <c r="GX326" s="5"/>
      <c r="GY326" s="5"/>
      <c r="GZ326" s="5"/>
      <c r="HA326" s="5"/>
      <c r="HB326" s="5"/>
      <c r="HC326" s="5"/>
      <c r="HD326" s="5"/>
      <c r="HE326" s="5"/>
      <c r="HF326" s="5"/>
      <c r="HG326" s="5"/>
      <c r="HH326" s="5"/>
      <c r="HI326" s="5"/>
      <c r="HJ326" s="5"/>
      <c r="HK326" s="5"/>
      <c r="HL326" s="5"/>
      <c r="HM326" s="5"/>
      <c r="HN326" s="5"/>
      <c r="HO326" s="5"/>
      <c r="HP326" s="5"/>
      <c r="HQ326" s="5"/>
      <c r="HR326" s="5"/>
      <c r="HS326" s="5"/>
      <c r="HT326" s="5"/>
      <c r="HU326" s="5"/>
      <c r="HV326" s="5"/>
      <c r="HW326" s="5"/>
      <c r="HX326" s="5"/>
      <c r="HY326" s="5"/>
      <c r="HZ326" s="5"/>
      <c r="IA326" s="5"/>
      <c r="IB326" s="5"/>
      <c r="IC326" s="5"/>
      <c r="ID326" s="5"/>
      <c r="IE326" s="5"/>
      <c r="IF326" s="5"/>
      <c r="IG326" s="5"/>
      <c r="IH326" s="5"/>
      <c r="II326" s="5"/>
      <c r="IJ326" s="5"/>
      <c r="IK326" s="5"/>
      <c r="IL326" s="5"/>
      <c r="IM326" s="5"/>
      <c r="IN326" s="5"/>
      <c r="IO326" s="5"/>
      <c r="IP326" s="5"/>
      <c r="IQ326" s="5"/>
      <c r="IR326" s="5"/>
      <c r="IS326" s="5"/>
      <c r="IT326" s="5"/>
      <c r="IU326" s="5"/>
      <c r="IV326" s="5"/>
    </row>
    <row r="327" spans="1:256" s="7" customFormat="1">
      <c r="A327" s="58"/>
      <c r="B327" s="67"/>
      <c r="C327" s="44">
        <v>2023</v>
      </c>
      <c r="D327" s="27">
        <f>SUM(E327:I327)</f>
        <v>0</v>
      </c>
      <c r="E327" s="27">
        <v>0</v>
      </c>
      <c r="F327" s="27">
        <v>0</v>
      </c>
      <c r="G327" s="27">
        <v>0</v>
      </c>
      <c r="H327" s="27">
        <v>0</v>
      </c>
      <c r="I327" s="27">
        <v>0</v>
      </c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5"/>
      <c r="EA327" s="5"/>
      <c r="EB327" s="5"/>
      <c r="EC327" s="5"/>
      <c r="ED327" s="5"/>
      <c r="EE327" s="5"/>
      <c r="EF327" s="5"/>
      <c r="EG327" s="5"/>
      <c r="EH327" s="5"/>
      <c r="EI327" s="5"/>
      <c r="EJ327" s="5"/>
      <c r="EK327" s="5"/>
      <c r="EL327" s="5"/>
      <c r="EM327" s="5"/>
      <c r="EN327" s="5"/>
      <c r="EO327" s="5"/>
      <c r="EP327" s="5"/>
      <c r="EQ327" s="5"/>
      <c r="ER327" s="5"/>
      <c r="ES327" s="5"/>
      <c r="ET327" s="5"/>
      <c r="EU327" s="5"/>
      <c r="EV327" s="5"/>
      <c r="EW327" s="5"/>
      <c r="EX327" s="5"/>
      <c r="EY327" s="5"/>
      <c r="EZ327" s="5"/>
      <c r="FA327" s="5"/>
      <c r="FB327" s="5"/>
      <c r="FC327" s="5"/>
      <c r="FD327" s="5"/>
      <c r="FE327" s="5"/>
      <c r="FF327" s="5"/>
      <c r="FG327" s="5"/>
      <c r="FH327" s="5"/>
      <c r="FI327" s="5"/>
      <c r="FJ327" s="5"/>
      <c r="FK327" s="5"/>
      <c r="FL327" s="5"/>
      <c r="FM327" s="5"/>
      <c r="FN327" s="5"/>
      <c r="FO327" s="5"/>
      <c r="FP327" s="5"/>
      <c r="FQ327" s="5"/>
      <c r="FR327" s="5"/>
      <c r="FS327" s="5"/>
      <c r="FT327" s="5"/>
      <c r="FU327" s="5"/>
      <c r="FV327" s="5"/>
      <c r="FW327" s="5"/>
      <c r="FX327" s="5"/>
      <c r="FY327" s="5"/>
      <c r="FZ327" s="5"/>
      <c r="GA327" s="5"/>
      <c r="GB327" s="5"/>
      <c r="GC327" s="5"/>
      <c r="GD327" s="5"/>
      <c r="GE327" s="5"/>
      <c r="GF327" s="5"/>
      <c r="GG327" s="5"/>
      <c r="GH327" s="5"/>
      <c r="GI327" s="5"/>
      <c r="GJ327" s="5"/>
      <c r="GK327" s="5"/>
      <c r="GL327" s="5"/>
      <c r="GM327" s="5"/>
      <c r="GN327" s="5"/>
      <c r="GO327" s="5"/>
      <c r="GP327" s="5"/>
      <c r="GQ327" s="5"/>
      <c r="GR327" s="5"/>
      <c r="GS327" s="5"/>
      <c r="GT327" s="5"/>
      <c r="GU327" s="5"/>
      <c r="GV327" s="5"/>
      <c r="GW327" s="5"/>
      <c r="GX327" s="5"/>
      <c r="GY327" s="5"/>
      <c r="GZ327" s="5"/>
      <c r="HA327" s="5"/>
      <c r="HB327" s="5"/>
      <c r="HC327" s="5"/>
      <c r="HD327" s="5"/>
      <c r="HE327" s="5"/>
      <c r="HF327" s="5"/>
      <c r="HG327" s="5"/>
      <c r="HH327" s="5"/>
      <c r="HI327" s="5"/>
      <c r="HJ327" s="5"/>
      <c r="HK327" s="5"/>
      <c r="HL327" s="5"/>
      <c r="HM327" s="5"/>
      <c r="HN327" s="5"/>
      <c r="HO327" s="5"/>
      <c r="HP327" s="5"/>
      <c r="HQ327" s="5"/>
      <c r="HR327" s="5"/>
      <c r="HS327" s="5"/>
      <c r="HT327" s="5"/>
      <c r="HU327" s="5"/>
      <c r="HV327" s="5"/>
      <c r="HW327" s="5"/>
      <c r="HX327" s="5"/>
      <c r="HY327" s="5"/>
      <c r="HZ327" s="5"/>
      <c r="IA327" s="5"/>
      <c r="IB327" s="5"/>
      <c r="IC327" s="5"/>
      <c r="ID327" s="5"/>
      <c r="IE327" s="5"/>
      <c r="IF327" s="5"/>
      <c r="IG327" s="5"/>
      <c r="IH327" s="5"/>
      <c r="II327" s="5"/>
      <c r="IJ327" s="5"/>
      <c r="IK327" s="5"/>
      <c r="IL327" s="5"/>
      <c r="IM327" s="5"/>
      <c r="IN327" s="5"/>
      <c r="IO327" s="5"/>
      <c r="IP327" s="5"/>
      <c r="IQ327" s="5"/>
      <c r="IR327" s="5"/>
      <c r="IS327" s="5"/>
      <c r="IT327" s="5"/>
      <c r="IU327" s="5"/>
      <c r="IV327" s="5"/>
    </row>
    <row r="328" spans="1:256" s="7" customFormat="1">
      <c r="A328" s="58"/>
      <c r="B328" s="67"/>
      <c r="C328" s="44">
        <v>2024</v>
      </c>
      <c r="D328" s="27">
        <f>SUM(E328:I328)</f>
        <v>0</v>
      </c>
      <c r="E328" s="27">
        <v>0</v>
      </c>
      <c r="F328" s="27">
        <v>0</v>
      </c>
      <c r="G328" s="27">
        <v>0</v>
      </c>
      <c r="H328" s="27">
        <v>0</v>
      </c>
      <c r="I328" s="27">
        <v>0</v>
      </c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  <c r="EL328" s="5"/>
      <c r="EM328" s="5"/>
      <c r="EN328" s="5"/>
      <c r="EO328" s="5"/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5"/>
      <c r="FC328" s="5"/>
      <c r="FD328" s="5"/>
      <c r="FE328" s="5"/>
      <c r="FF328" s="5"/>
      <c r="FG328" s="5"/>
      <c r="FH328" s="5"/>
      <c r="FI328" s="5"/>
      <c r="FJ328" s="5"/>
      <c r="FK328" s="5"/>
      <c r="FL328" s="5"/>
      <c r="FM328" s="5"/>
      <c r="FN328" s="5"/>
      <c r="FO328" s="5"/>
      <c r="FP328" s="5"/>
      <c r="FQ328" s="5"/>
      <c r="FR328" s="5"/>
      <c r="FS328" s="5"/>
      <c r="FT328" s="5"/>
      <c r="FU328" s="5"/>
      <c r="FV328" s="5"/>
      <c r="FW328" s="5"/>
      <c r="FX328" s="5"/>
      <c r="FY328" s="5"/>
      <c r="FZ328" s="5"/>
      <c r="GA328" s="5"/>
      <c r="GB328" s="5"/>
      <c r="GC328" s="5"/>
      <c r="GD328" s="5"/>
      <c r="GE328" s="5"/>
      <c r="GF328" s="5"/>
      <c r="GG328" s="5"/>
      <c r="GH328" s="5"/>
      <c r="GI328" s="5"/>
      <c r="GJ328" s="5"/>
      <c r="GK328" s="5"/>
      <c r="GL328" s="5"/>
      <c r="GM328" s="5"/>
      <c r="GN328" s="5"/>
      <c r="GO328" s="5"/>
      <c r="GP328" s="5"/>
      <c r="GQ328" s="5"/>
      <c r="GR328" s="5"/>
      <c r="GS328" s="5"/>
      <c r="GT328" s="5"/>
      <c r="GU328" s="5"/>
      <c r="GV328" s="5"/>
      <c r="GW328" s="5"/>
      <c r="GX328" s="5"/>
      <c r="GY328" s="5"/>
      <c r="GZ328" s="5"/>
      <c r="HA328" s="5"/>
      <c r="HB328" s="5"/>
      <c r="HC328" s="5"/>
      <c r="HD328" s="5"/>
      <c r="HE328" s="5"/>
      <c r="HF328" s="5"/>
      <c r="HG328" s="5"/>
      <c r="HH328" s="5"/>
      <c r="HI328" s="5"/>
      <c r="HJ328" s="5"/>
      <c r="HK328" s="5"/>
      <c r="HL328" s="5"/>
      <c r="HM328" s="5"/>
      <c r="HN328" s="5"/>
      <c r="HO328" s="5"/>
      <c r="HP328" s="5"/>
      <c r="HQ328" s="5"/>
      <c r="HR328" s="5"/>
      <c r="HS328" s="5"/>
      <c r="HT328" s="5"/>
      <c r="HU328" s="5"/>
      <c r="HV328" s="5"/>
      <c r="HW328" s="5"/>
      <c r="HX328" s="5"/>
      <c r="HY328" s="5"/>
      <c r="HZ328" s="5"/>
      <c r="IA328" s="5"/>
      <c r="IB328" s="5"/>
      <c r="IC328" s="5"/>
      <c r="ID328" s="5"/>
      <c r="IE328" s="5"/>
      <c r="IF328" s="5"/>
      <c r="IG328" s="5"/>
      <c r="IH328" s="5"/>
      <c r="II328" s="5"/>
      <c r="IJ328" s="5"/>
      <c r="IK328" s="5"/>
      <c r="IL328" s="5"/>
      <c r="IM328" s="5"/>
      <c r="IN328" s="5"/>
      <c r="IO328" s="5"/>
      <c r="IP328" s="5"/>
      <c r="IQ328" s="5"/>
      <c r="IR328" s="5"/>
      <c r="IS328" s="5"/>
      <c r="IT328" s="5"/>
      <c r="IU328" s="5"/>
      <c r="IV328" s="5"/>
    </row>
    <row r="329" spans="1:256" s="7" customFormat="1">
      <c r="A329" s="58"/>
      <c r="B329" s="67"/>
      <c r="C329" s="44">
        <v>2025</v>
      </c>
      <c r="D329" s="27">
        <f>SUM(E329:I329)</f>
        <v>0</v>
      </c>
      <c r="E329" s="27">
        <v>0</v>
      </c>
      <c r="F329" s="27">
        <v>0</v>
      </c>
      <c r="G329" s="27">
        <v>0</v>
      </c>
      <c r="H329" s="27">
        <v>0</v>
      </c>
      <c r="I329" s="27">
        <v>0</v>
      </c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  <c r="FD329" s="5"/>
      <c r="FE329" s="5"/>
      <c r="FF329" s="5"/>
      <c r="FG329" s="5"/>
      <c r="FH329" s="5"/>
      <c r="FI329" s="5"/>
      <c r="FJ329" s="5"/>
      <c r="FK329" s="5"/>
      <c r="FL329" s="5"/>
      <c r="FM329" s="5"/>
      <c r="FN329" s="5"/>
      <c r="FO329" s="5"/>
      <c r="FP329" s="5"/>
      <c r="FQ329" s="5"/>
      <c r="FR329" s="5"/>
      <c r="FS329" s="5"/>
      <c r="FT329" s="5"/>
      <c r="FU329" s="5"/>
      <c r="FV329" s="5"/>
      <c r="FW329" s="5"/>
      <c r="FX329" s="5"/>
      <c r="FY329" s="5"/>
      <c r="FZ329" s="5"/>
      <c r="GA329" s="5"/>
      <c r="GB329" s="5"/>
      <c r="GC329" s="5"/>
      <c r="GD329" s="5"/>
      <c r="GE329" s="5"/>
      <c r="GF329" s="5"/>
      <c r="GG329" s="5"/>
      <c r="GH329" s="5"/>
      <c r="GI329" s="5"/>
      <c r="GJ329" s="5"/>
      <c r="GK329" s="5"/>
      <c r="GL329" s="5"/>
      <c r="GM329" s="5"/>
      <c r="GN329" s="5"/>
      <c r="GO329" s="5"/>
      <c r="GP329" s="5"/>
      <c r="GQ329" s="5"/>
      <c r="GR329" s="5"/>
      <c r="GS329" s="5"/>
      <c r="GT329" s="5"/>
      <c r="GU329" s="5"/>
      <c r="GV329" s="5"/>
      <c r="GW329" s="5"/>
      <c r="GX329" s="5"/>
      <c r="GY329" s="5"/>
      <c r="GZ329" s="5"/>
      <c r="HA329" s="5"/>
      <c r="HB329" s="5"/>
      <c r="HC329" s="5"/>
      <c r="HD329" s="5"/>
      <c r="HE329" s="5"/>
      <c r="HF329" s="5"/>
      <c r="HG329" s="5"/>
      <c r="HH329" s="5"/>
      <c r="HI329" s="5"/>
      <c r="HJ329" s="5"/>
      <c r="HK329" s="5"/>
      <c r="HL329" s="5"/>
      <c r="HM329" s="5"/>
      <c r="HN329" s="5"/>
      <c r="HO329" s="5"/>
      <c r="HP329" s="5"/>
      <c r="HQ329" s="5"/>
      <c r="HR329" s="5"/>
      <c r="HS329" s="5"/>
      <c r="HT329" s="5"/>
      <c r="HU329" s="5"/>
      <c r="HV329" s="5"/>
      <c r="HW329" s="5"/>
      <c r="HX329" s="5"/>
      <c r="HY329" s="5"/>
      <c r="HZ329" s="5"/>
      <c r="IA329" s="5"/>
      <c r="IB329" s="5"/>
      <c r="IC329" s="5"/>
      <c r="ID329" s="5"/>
      <c r="IE329" s="5"/>
      <c r="IF329" s="5"/>
      <c r="IG329" s="5"/>
      <c r="IH329" s="5"/>
      <c r="II329" s="5"/>
      <c r="IJ329" s="5"/>
      <c r="IK329" s="5"/>
      <c r="IL329" s="5"/>
      <c r="IM329" s="5"/>
      <c r="IN329" s="5"/>
      <c r="IO329" s="5"/>
      <c r="IP329" s="5"/>
      <c r="IQ329" s="5"/>
      <c r="IR329" s="5"/>
      <c r="IS329" s="5"/>
      <c r="IT329" s="5"/>
      <c r="IU329" s="5"/>
      <c r="IV329" s="5"/>
    </row>
    <row r="330" spans="1:256" s="7" customFormat="1">
      <c r="A330" s="58"/>
      <c r="B330" s="67"/>
      <c r="C330" s="44">
        <v>2026</v>
      </c>
      <c r="D330" s="27">
        <f>SUM(E330:I330)</f>
        <v>0</v>
      </c>
      <c r="E330" s="27">
        <v>0</v>
      </c>
      <c r="F330" s="27">
        <v>0</v>
      </c>
      <c r="G330" s="27">
        <v>0</v>
      </c>
      <c r="H330" s="27">
        <v>0</v>
      </c>
      <c r="I330" s="27">
        <v>0</v>
      </c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5"/>
      <c r="DW330" s="5"/>
      <c r="DX330" s="5"/>
      <c r="DY330" s="5"/>
      <c r="DZ330" s="5"/>
      <c r="EA330" s="5"/>
      <c r="EB330" s="5"/>
      <c r="EC330" s="5"/>
      <c r="ED330" s="5"/>
      <c r="EE330" s="5"/>
      <c r="EF330" s="5"/>
      <c r="EG330" s="5"/>
      <c r="EH330" s="5"/>
      <c r="EI330" s="5"/>
      <c r="EJ330" s="5"/>
      <c r="EK330" s="5"/>
      <c r="EL330" s="5"/>
      <c r="EM330" s="5"/>
      <c r="EN330" s="5"/>
      <c r="EO330" s="5"/>
      <c r="EP330" s="5"/>
      <c r="EQ330" s="5"/>
      <c r="ER330" s="5"/>
      <c r="ES330" s="5"/>
      <c r="ET330" s="5"/>
      <c r="EU330" s="5"/>
      <c r="EV330" s="5"/>
      <c r="EW330" s="5"/>
      <c r="EX330" s="5"/>
      <c r="EY330" s="5"/>
      <c r="EZ330" s="5"/>
      <c r="FA330" s="5"/>
      <c r="FB330" s="5"/>
      <c r="FC330" s="5"/>
      <c r="FD330" s="5"/>
      <c r="FE330" s="5"/>
      <c r="FF330" s="5"/>
      <c r="FG330" s="5"/>
      <c r="FH330" s="5"/>
      <c r="FI330" s="5"/>
      <c r="FJ330" s="5"/>
      <c r="FK330" s="5"/>
      <c r="FL330" s="5"/>
      <c r="FM330" s="5"/>
      <c r="FN330" s="5"/>
      <c r="FO330" s="5"/>
      <c r="FP330" s="5"/>
      <c r="FQ330" s="5"/>
      <c r="FR330" s="5"/>
      <c r="FS330" s="5"/>
      <c r="FT330" s="5"/>
      <c r="FU330" s="5"/>
      <c r="FV330" s="5"/>
      <c r="FW330" s="5"/>
      <c r="FX330" s="5"/>
      <c r="FY330" s="5"/>
      <c r="FZ330" s="5"/>
      <c r="GA330" s="5"/>
      <c r="GB330" s="5"/>
      <c r="GC330" s="5"/>
      <c r="GD330" s="5"/>
      <c r="GE330" s="5"/>
      <c r="GF330" s="5"/>
      <c r="GG330" s="5"/>
      <c r="GH330" s="5"/>
      <c r="GI330" s="5"/>
      <c r="GJ330" s="5"/>
      <c r="GK330" s="5"/>
      <c r="GL330" s="5"/>
      <c r="GM330" s="5"/>
      <c r="GN330" s="5"/>
      <c r="GO330" s="5"/>
      <c r="GP330" s="5"/>
      <c r="GQ330" s="5"/>
      <c r="GR330" s="5"/>
      <c r="GS330" s="5"/>
      <c r="GT330" s="5"/>
      <c r="GU330" s="5"/>
      <c r="GV330" s="5"/>
      <c r="GW330" s="5"/>
      <c r="GX330" s="5"/>
      <c r="GY330" s="5"/>
      <c r="GZ330" s="5"/>
      <c r="HA330" s="5"/>
      <c r="HB330" s="5"/>
      <c r="HC330" s="5"/>
      <c r="HD330" s="5"/>
      <c r="HE330" s="5"/>
      <c r="HF330" s="5"/>
      <c r="HG330" s="5"/>
      <c r="HH330" s="5"/>
      <c r="HI330" s="5"/>
      <c r="HJ330" s="5"/>
      <c r="HK330" s="5"/>
      <c r="HL330" s="5"/>
      <c r="HM330" s="5"/>
      <c r="HN330" s="5"/>
      <c r="HO330" s="5"/>
      <c r="HP330" s="5"/>
      <c r="HQ330" s="5"/>
      <c r="HR330" s="5"/>
      <c r="HS330" s="5"/>
      <c r="HT330" s="5"/>
      <c r="HU330" s="5"/>
      <c r="HV330" s="5"/>
      <c r="HW330" s="5"/>
      <c r="HX330" s="5"/>
      <c r="HY330" s="5"/>
      <c r="HZ330" s="5"/>
      <c r="IA330" s="5"/>
      <c r="IB330" s="5"/>
      <c r="IC330" s="5"/>
      <c r="ID330" s="5"/>
      <c r="IE330" s="5"/>
      <c r="IF330" s="5"/>
      <c r="IG330" s="5"/>
      <c r="IH330" s="5"/>
      <c r="II330" s="5"/>
      <c r="IJ330" s="5"/>
      <c r="IK330" s="5"/>
      <c r="IL330" s="5"/>
      <c r="IM330" s="5"/>
      <c r="IN330" s="5"/>
      <c r="IO330" s="5"/>
      <c r="IP330" s="5"/>
      <c r="IQ330" s="5"/>
      <c r="IR330" s="5"/>
      <c r="IS330" s="5"/>
      <c r="IT330" s="5"/>
      <c r="IU330" s="5"/>
      <c r="IV330" s="5"/>
    </row>
    <row r="331" spans="1:256" s="7" customFormat="1">
      <c r="A331" s="59"/>
      <c r="B331" s="67"/>
      <c r="C331" s="44" t="s">
        <v>18</v>
      </c>
      <c r="D331" s="27">
        <f t="shared" ref="D331:I331" si="93">SUM(D326:D329)</f>
        <v>995.7</v>
      </c>
      <c r="E331" s="27">
        <f t="shared" si="93"/>
        <v>0</v>
      </c>
      <c r="F331" s="27">
        <f t="shared" si="93"/>
        <v>0</v>
      </c>
      <c r="G331" s="27">
        <f t="shared" si="93"/>
        <v>995.7</v>
      </c>
      <c r="H331" s="27">
        <f t="shared" si="93"/>
        <v>0</v>
      </c>
      <c r="I331" s="27">
        <f t="shared" si="93"/>
        <v>0</v>
      </c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5"/>
      <c r="FC331" s="5"/>
      <c r="FD331" s="5"/>
      <c r="FE331" s="5"/>
      <c r="FF331" s="5"/>
      <c r="FG331" s="5"/>
      <c r="FH331" s="5"/>
      <c r="FI331" s="5"/>
      <c r="FJ331" s="5"/>
      <c r="FK331" s="5"/>
      <c r="FL331" s="5"/>
      <c r="FM331" s="5"/>
      <c r="FN331" s="5"/>
      <c r="FO331" s="5"/>
      <c r="FP331" s="5"/>
      <c r="FQ331" s="5"/>
      <c r="FR331" s="5"/>
      <c r="FS331" s="5"/>
      <c r="FT331" s="5"/>
      <c r="FU331" s="5"/>
      <c r="FV331" s="5"/>
      <c r="FW331" s="5"/>
      <c r="FX331" s="5"/>
      <c r="FY331" s="5"/>
      <c r="FZ331" s="5"/>
      <c r="GA331" s="5"/>
      <c r="GB331" s="5"/>
      <c r="GC331" s="5"/>
      <c r="GD331" s="5"/>
      <c r="GE331" s="5"/>
      <c r="GF331" s="5"/>
      <c r="GG331" s="5"/>
      <c r="GH331" s="5"/>
      <c r="GI331" s="5"/>
      <c r="GJ331" s="5"/>
      <c r="GK331" s="5"/>
      <c r="GL331" s="5"/>
      <c r="GM331" s="5"/>
      <c r="GN331" s="5"/>
      <c r="GO331" s="5"/>
      <c r="GP331" s="5"/>
      <c r="GQ331" s="5"/>
      <c r="GR331" s="5"/>
      <c r="GS331" s="5"/>
      <c r="GT331" s="5"/>
      <c r="GU331" s="5"/>
      <c r="GV331" s="5"/>
      <c r="GW331" s="5"/>
      <c r="GX331" s="5"/>
      <c r="GY331" s="5"/>
      <c r="GZ331" s="5"/>
      <c r="HA331" s="5"/>
      <c r="HB331" s="5"/>
      <c r="HC331" s="5"/>
      <c r="HD331" s="5"/>
      <c r="HE331" s="5"/>
      <c r="HF331" s="5"/>
      <c r="HG331" s="5"/>
      <c r="HH331" s="5"/>
      <c r="HI331" s="5"/>
      <c r="HJ331" s="5"/>
      <c r="HK331" s="5"/>
      <c r="HL331" s="5"/>
      <c r="HM331" s="5"/>
      <c r="HN331" s="5"/>
      <c r="HO331" s="5"/>
      <c r="HP331" s="5"/>
      <c r="HQ331" s="5"/>
      <c r="HR331" s="5"/>
      <c r="HS331" s="5"/>
      <c r="HT331" s="5"/>
      <c r="HU331" s="5"/>
      <c r="HV331" s="5"/>
      <c r="HW331" s="5"/>
      <c r="HX331" s="5"/>
      <c r="HY331" s="5"/>
      <c r="HZ331" s="5"/>
      <c r="IA331" s="5"/>
      <c r="IB331" s="5"/>
      <c r="IC331" s="5"/>
      <c r="ID331" s="5"/>
      <c r="IE331" s="5"/>
      <c r="IF331" s="5"/>
      <c r="IG331" s="5"/>
      <c r="IH331" s="5"/>
      <c r="II331" s="5"/>
      <c r="IJ331" s="5"/>
      <c r="IK331" s="5"/>
      <c r="IL331" s="5"/>
      <c r="IM331" s="5"/>
      <c r="IN331" s="5"/>
      <c r="IO331" s="5"/>
      <c r="IP331" s="5"/>
      <c r="IQ331" s="5"/>
      <c r="IR331" s="5"/>
      <c r="IS331" s="5"/>
      <c r="IT331" s="5"/>
      <c r="IU331" s="5"/>
      <c r="IV331" s="5"/>
    </row>
    <row r="332" spans="1:256" s="7" customFormat="1">
      <c r="A332" s="46" t="s">
        <v>81</v>
      </c>
      <c r="B332" s="37"/>
      <c r="C332" s="30"/>
      <c r="D332" s="31"/>
      <c r="E332" s="32"/>
      <c r="F332" s="32"/>
      <c r="G332" s="32"/>
      <c r="H332" s="32"/>
      <c r="I332" s="33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  <c r="EA332" s="5"/>
      <c r="EB332" s="5"/>
      <c r="EC332" s="5"/>
      <c r="ED332" s="5"/>
      <c r="EE332" s="5"/>
      <c r="EF332" s="5"/>
      <c r="EG332" s="5"/>
      <c r="EH332" s="5"/>
      <c r="EI332" s="5"/>
      <c r="EJ332" s="5"/>
      <c r="EK332" s="5"/>
      <c r="EL332" s="5"/>
      <c r="EM332" s="5"/>
      <c r="EN332" s="5"/>
      <c r="EO332" s="5"/>
      <c r="EP332" s="5"/>
      <c r="EQ332" s="5"/>
      <c r="ER332" s="5"/>
      <c r="ES332" s="5"/>
      <c r="ET332" s="5"/>
      <c r="EU332" s="5"/>
      <c r="EV332" s="5"/>
      <c r="EW332" s="5"/>
      <c r="EX332" s="5"/>
      <c r="EY332" s="5"/>
      <c r="EZ332" s="5"/>
      <c r="FA332" s="5"/>
      <c r="FB332" s="5"/>
      <c r="FC332" s="5"/>
      <c r="FD332" s="5"/>
      <c r="FE332" s="5"/>
      <c r="FF332" s="5"/>
      <c r="FG332" s="5"/>
      <c r="FH332" s="5"/>
      <c r="FI332" s="5"/>
      <c r="FJ332" s="5"/>
      <c r="FK332" s="5"/>
      <c r="FL332" s="5"/>
      <c r="FM332" s="5"/>
      <c r="FN332" s="5"/>
      <c r="FO332" s="5"/>
      <c r="FP332" s="5"/>
      <c r="FQ332" s="5"/>
      <c r="FR332" s="5"/>
      <c r="FS332" s="5"/>
      <c r="FT332" s="5"/>
      <c r="FU332" s="5"/>
      <c r="FV332" s="5"/>
      <c r="FW332" s="5"/>
      <c r="FX332" s="5"/>
      <c r="FY332" s="5"/>
      <c r="FZ332" s="5"/>
      <c r="GA332" s="5"/>
      <c r="GB332" s="5"/>
      <c r="GC332" s="5"/>
      <c r="GD332" s="5"/>
      <c r="GE332" s="5"/>
      <c r="GF332" s="5"/>
      <c r="GG332" s="5"/>
      <c r="GH332" s="5"/>
      <c r="GI332" s="5"/>
      <c r="GJ332" s="5"/>
      <c r="GK332" s="5"/>
      <c r="GL332" s="5"/>
      <c r="GM332" s="5"/>
      <c r="GN332" s="5"/>
      <c r="GO332" s="5"/>
      <c r="GP332" s="5"/>
      <c r="GQ332" s="5"/>
      <c r="GR332" s="5"/>
      <c r="GS332" s="5"/>
      <c r="GT332" s="5"/>
      <c r="GU332" s="5"/>
      <c r="GV332" s="5"/>
      <c r="GW332" s="5"/>
      <c r="GX332" s="5"/>
      <c r="GY332" s="5"/>
      <c r="GZ332" s="5"/>
      <c r="HA332" s="5"/>
      <c r="HB332" s="5"/>
      <c r="HC332" s="5"/>
      <c r="HD332" s="5"/>
      <c r="HE332" s="5"/>
      <c r="HF332" s="5"/>
      <c r="HG332" s="5"/>
      <c r="HH332" s="5"/>
      <c r="HI332" s="5"/>
      <c r="HJ332" s="5"/>
      <c r="HK332" s="5"/>
      <c r="HL332" s="5"/>
      <c r="HM332" s="5"/>
      <c r="HN332" s="5"/>
      <c r="HO332" s="5"/>
      <c r="HP332" s="5"/>
      <c r="HQ332" s="5"/>
      <c r="HR332" s="5"/>
      <c r="HS332" s="5"/>
      <c r="HT332" s="5"/>
      <c r="HU332" s="5"/>
      <c r="HV332" s="5"/>
      <c r="HW332" s="5"/>
      <c r="HX332" s="5"/>
      <c r="HY332" s="5"/>
      <c r="HZ332" s="5"/>
      <c r="IA332" s="5"/>
      <c r="IB332" s="5"/>
      <c r="IC332" s="5"/>
      <c r="ID332" s="5"/>
      <c r="IE332" s="5"/>
      <c r="IF332" s="5"/>
      <c r="IG332" s="5"/>
      <c r="IH332" s="5"/>
      <c r="II332" s="5"/>
      <c r="IJ332" s="5"/>
      <c r="IK332" s="5"/>
      <c r="IL332" s="5"/>
      <c r="IM332" s="5"/>
      <c r="IN332" s="5"/>
      <c r="IO332" s="5"/>
      <c r="IP332" s="5"/>
      <c r="IQ332" s="5"/>
      <c r="IR332" s="5"/>
      <c r="IS332" s="5"/>
      <c r="IT332" s="5"/>
      <c r="IU332" s="5"/>
      <c r="IV332" s="5"/>
    </row>
    <row r="333" spans="1:256" s="7" customFormat="1">
      <c r="A333" s="48" t="s">
        <v>18</v>
      </c>
      <c r="B333" s="47"/>
      <c r="C333" s="43">
        <v>2022</v>
      </c>
      <c r="D333" s="18">
        <f t="shared" ref="D333:I337" si="94">D339</f>
        <v>41170.199999999997</v>
      </c>
      <c r="E333" s="18">
        <f t="shared" si="94"/>
        <v>0</v>
      </c>
      <c r="F333" s="18">
        <f t="shared" si="94"/>
        <v>0</v>
      </c>
      <c r="G333" s="18">
        <f t="shared" si="94"/>
        <v>0</v>
      </c>
      <c r="H333" s="18">
        <f t="shared" si="94"/>
        <v>41170.199999999997</v>
      </c>
      <c r="I333" s="18">
        <f t="shared" si="94"/>
        <v>0</v>
      </c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5"/>
      <c r="EA333" s="5"/>
      <c r="EB333" s="5"/>
      <c r="EC333" s="5"/>
      <c r="ED333" s="5"/>
      <c r="EE333" s="5"/>
      <c r="EF333" s="5"/>
      <c r="EG333" s="5"/>
      <c r="EH333" s="5"/>
      <c r="EI333" s="5"/>
      <c r="EJ333" s="5"/>
      <c r="EK333" s="5"/>
      <c r="EL333" s="5"/>
      <c r="EM333" s="5"/>
      <c r="EN333" s="5"/>
      <c r="EO333" s="5"/>
      <c r="EP333" s="5"/>
      <c r="EQ333" s="5"/>
      <c r="ER333" s="5"/>
      <c r="ES333" s="5"/>
      <c r="ET333" s="5"/>
      <c r="EU333" s="5"/>
      <c r="EV333" s="5"/>
      <c r="EW333" s="5"/>
      <c r="EX333" s="5"/>
      <c r="EY333" s="5"/>
      <c r="EZ333" s="5"/>
      <c r="FA333" s="5"/>
      <c r="FB333" s="5"/>
      <c r="FC333" s="5"/>
      <c r="FD333" s="5"/>
      <c r="FE333" s="5"/>
      <c r="FF333" s="5"/>
      <c r="FG333" s="5"/>
      <c r="FH333" s="5"/>
      <c r="FI333" s="5"/>
      <c r="FJ333" s="5"/>
      <c r="FK333" s="5"/>
      <c r="FL333" s="5"/>
      <c r="FM333" s="5"/>
      <c r="FN333" s="5"/>
      <c r="FO333" s="5"/>
      <c r="FP333" s="5"/>
      <c r="FQ333" s="5"/>
      <c r="FR333" s="5"/>
      <c r="FS333" s="5"/>
      <c r="FT333" s="5"/>
      <c r="FU333" s="5"/>
      <c r="FV333" s="5"/>
      <c r="FW333" s="5"/>
      <c r="FX333" s="5"/>
      <c r="FY333" s="5"/>
      <c r="FZ333" s="5"/>
      <c r="GA333" s="5"/>
      <c r="GB333" s="5"/>
      <c r="GC333" s="5"/>
      <c r="GD333" s="5"/>
      <c r="GE333" s="5"/>
      <c r="GF333" s="5"/>
      <c r="GG333" s="5"/>
      <c r="GH333" s="5"/>
      <c r="GI333" s="5"/>
      <c r="GJ333" s="5"/>
      <c r="GK333" s="5"/>
      <c r="GL333" s="5"/>
      <c r="GM333" s="5"/>
      <c r="GN333" s="5"/>
      <c r="GO333" s="5"/>
      <c r="GP333" s="5"/>
      <c r="GQ333" s="5"/>
      <c r="GR333" s="5"/>
      <c r="GS333" s="5"/>
      <c r="GT333" s="5"/>
      <c r="GU333" s="5"/>
      <c r="GV333" s="5"/>
      <c r="GW333" s="5"/>
      <c r="GX333" s="5"/>
      <c r="GY333" s="5"/>
      <c r="GZ333" s="5"/>
      <c r="HA333" s="5"/>
      <c r="HB333" s="5"/>
      <c r="HC333" s="5"/>
      <c r="HD333" s="5"/>
      <c r="HE333" s="5"/>
      <c r="HF333" s="5"/>
      <c r="HG333" s="5"/>
      <c r="HH333" s="5"/>
      <c r="HI333" s="5"/>
      <c r="HJ333" s="5"/>
      <c r="HK333" s="5"/>
      <c r="HL333" s="5"/>
      <c r="HM333" s="5"/>
      <c r="HN333" s="5"/>
      <c r="HO333" s="5"/>
      <c r="HP333" s="5"/>
      <c r="HQ333" s="5"/>
      <c r="HR333" s="5"/>
      <c r="HS333" s="5"/>
      <c r="HT333" s="5"/>
      <c r="HU333" s="5"/>
      <c r="HV333" s="5"/>
      <c r="HW333" s="5"/>
      <c r="HX333" s="5"/>
      <c r="HY333" s="5"/>
      <c r="HZ333" s="5"/>
      <c r="IA333" s="5"/>
      <c r="IB333" s="5"/>
      <c r="IC333" s="5"/>
      <c r="ID333" s="5"/>
      <c r="IE333" s="5"/>
      <c r="IF333" s="5"/>
      <c r="IG333" s="5"/>
      <c r="IH333" s="5"/>
      <c r="II333" s="5"/>
      <c r="IJ333" s="5"/>
      <c r="IK333" s="5"/>
      <c r="IL333" s="5"/>
      <c r="IM333" s="5"/>
      <c r="IN333" s="5"/>
      <c r="IO333" s="5"/>
      <c r="IP333" s="5"/>
      <c r="IQ333" s="5"/>
      <c r="IR333" s="5"/>
      <c r="IS333" s="5"/>
      <c r="IT333" s="5"/>
      <c r="IU333" s="5"/>
      <c r="IV333" s="5"/>
    </row>
    <row r="334" spans="1:256" s="7" customFormat="1">
      <c r="A334" s="48"/>
      <c r="B334" s="47"/>
      <c r="C334" s="43">
        <v>2023</v>
      </c>
      <c r="D334" s="18">
        <f t="shared" si="94"/>
        <v>43688.6</v>
      </c>
      <c r="E334" s="18">
        <f t="shared" si="94"/>
        <v>0</v>
      </c>
      <c r="F334" s="18">
        <f t="shared" si="94"/>
        <v>0</v>
      </c>
      <c r="G334" s="18">
        <f t="shared" si="94"/>
        <v>0</v>
      </c>
      <c r="H334" s="18">
        <f t="shared" si="94"/>
        <v>43688.6</v>
      </c>
      <c r="I334" s="18">
        <f t="shared" si="94"/>
        <v>0</v>
      </c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  <c r="EL334" s="5"/>
      <c r="EM334" s="5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5"/>
      <c r="FC334" s="5"/>
      <c r="FD334" s="5"/>
      <c r="FE334" s="5"/>
      <c r="FF334" s="5"/>
      <c r="FG334" s="5"/>
      <c r="FH334" s="5"/>
      <c r="FI334" s="5"/>
      <c r="FJ334" s="5"/>
      <c r="FK334" s="5"/>
      <c r="FL334" s="5"/>
      <c r="FM334" s="5"/>
      <c r="FN334" s="5"/>
      <c r="FO334" s="5"/>
      <c r="FP334" s="5"/>
      <c r="FQ334" s="5"/>
      <c r="FR334" s="5"/>
      <c r="FS334" s="5"/>
      <c r="FT334" s="5"/>
      <c r="FU334" s="5"/>
      <c r="FV334" s="5"/>
      <c r="FW334" s="5"/>
      <c r="FX334" s="5"/>
      <c r="FY334" s="5"/>
      <c r="FZ334" s="5"/>
      <c r="GA334" s="5"/>
      <c r="GB334" s="5"/>
      <c r="GC334" s="5"/>
      <c r="GD334" s="5"/>
      <c r="GE334" s="5"/>
      <c r="GF334" s="5"/>
      <c r="GG334" s="5"/>
      <c r="GH334" s="5"/>
      <c r="GI334" s="5"/>
      <c r="GJ334" s="5"/>
      <c r="GK334" s="5"/>
      <c r="GL334" s="5"/>
      <c r="GM334" s="5"/>
      <c r="GN334" s="5"/>
      <c r="GO334" s="5"/>
      <c r="GP334" s="5"/>
      <c r="GQ334" s="5"/>
      <c r="GR334" s="5"/>
      <c r="GS334" s="5"/>
      <c r="GT334" s="5"/>
      <c r="GU334" s="5"/>
      <c r="GV334" s="5"/>
      <c r="GW334" s="5"/>
      <c r="GX334" s="5"/>
      <c r="GY334" s="5"/>
      <c r="GZ334" s="5"/>
      <c r="HA334" s="5"/>
      <c r="HB334" s="5"/>
      <c r="HC334" s="5"/>
      <c r="HD334" s="5"/>
      <c r="HE334" s="5"/>
      <c r="HF334" s="5"/>
      <c r="HG334" s="5"/>
      <c r="HH334" s="5"/>
      <c r="HI334" s="5"/>
      <c r="HJ334" s="5"/>
      <c r="HK334" s="5"/>
      <c r="HL334" s="5"/>
      <c r="HM334" s="5"/>
      <c r="HN334" s="5"/>
      <c r="HO334" s="5"/>
      <c r="HP334" s="5"/>
      <c r="HQ334" s="5"/>
      <c r="HR334" s="5"/>
      <c r="HS334" s="5"/>
      <c r="HT334" s="5"/>
      <c r="HU334" s="5"/>
      <c r="HV334" s="5"/>
      <c r="HW334" s="5"/>
      <c r="HX334" s="5"/>
      <c r="HY334" s="5"/>
      <c r="HZ334" s="5"/>
      <c r="IA334" s="5"/>
      <c r="IB334" s="5"/>
      <c r="IC334" s="5"/>
      <c r="ID334" s="5"/>
      <c r="IE334" s="5"/>
      <c r="IF334" s="5"/>
      <c r="IG334" s="5"/>
      <c r="IH334" s="5"/>
      <c r="II334" s="5"/>
      <c r="IJ334" s="5"/>
      <c r="IK334" s="5"/>
      <c r="IL334" s="5"/>
      <c r="IM334" s="5"/>
      <c r="IN334" s="5"/>
      <c r="IO334" s="5"/>
      <c r="IP334" s="5"/>
      <c r="IQ334" s="5"/>
      <c r="IR334" s="5"/>
      <c r="IS334" s="5"/>
      <c r="IT334" s="5"/>
      <c r="IU334" s="5"/>
      <c r="IV334" s="5"/>
    </row>
    <row r="335" spans="1:256" s="7" customFormat="1">
      <c r="A335" s="48"/>
      <c r="B335" s="47"/>
      <c r="C335" s="43">
        <v>2024</v>
      </c>
      <c r="D335" s="18">
        <f t="shared" si="94"/>
        <v>44934.400000000001</v>
      </c>
      <c r="E335" s="18">
        <f t="shared" si="94"/>
        <v>0</v>
      </c>
      <c r="F335" s="18">
        <f t="shared" si="94"/>
        <v>0</v>
      </c>
      <c r="G335" s="18">
        <f t="shared" si="94"/>
        <v>0</v>
      </c>
      <c r="H335" s="18">
        <f t="shared" si="94"/>
        <v>44934.400000000001</v>
      </c>
      <c r="I335" s="18">
        <f t="shared" si="94"/>
        <v>0</v>
      </c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  <c r="FD335" s="5"/>
      <c r="FE335" s="5"/>
      <c r="FF335" s="5"/>
      <c r="FG335" s="5"/>
      <c r="FH335" s="5"/>
      <c r="FI335" s="5"/>
      <c r="FJ335" s="5"/>
      <c r="FK335" s="5"/>
      <c r="FL335" s="5"/>
      <c r="FM335" s="5"/>
      <c r="FN335" s="5"/>
      <c r="FO335" s="5"/>
      <c r="FP335" s="5"/>
      <c r="FQ335" s="5"/>
      <c r="FR335" s="5"/>
      <c r="FS335" s="5"/>
      <c r="FT335" s="5"/>
      <c r="FU335" s="5"/>
      <c r="FV335" s="5"/>
      <c r="FW335" s="5"/>
      <c r="FX335" s="5"/>
      <c r="FY335" s="5"/>
      <c r="FZ335" s="5"/>
      <c r="GA335" s="5"/>
      <c r="GB335" s="5"/>
      <c r="GC335" s="5"/>
      <c r="GD335" s="5"/>
      <c r="GE335" s="5"/>
      <c r="GF335" s="5"/>
      <c r="GG335" s="5"/>
      <c r="GH335" s="5"/>
      <c r="GI335" s="5"/>
      <c r="GJ335" s="5"/>
      <c r="GK335" s="5"/>
      <c r="GL335" s="5"/>
      <c r="GM335" s="5"/>
      <c r="GN335" s="5"/>
      <c r="GO335" s="5"/>
      <c r="GP335" s="5"/>
      <c r="GQ335" s="5"/>
      <c r="GR335" s="5"/>
      <c r="GS335" s="5"/>
      <c r="GT335" s="5"/>
      <c r="GU335" s="5"/>
      <c r="GV335" s="5"/>
      <c r="GW335" s="5"/>
      <c r="GX335" s="5"/>
      <c r="GY335" s="5"/>
      <c r="GZ335" s="5"/>
      <c r="HA335" s="5"/>
      <c r="HB335" s="5"/>
      <c r="HC335" s="5"/>
      <c r="HD335" s="5"/>
      <c r="HE335" s="5"/>
      <c r="HF335" s="5"/>
      <c r="HG335" s="5"/>
      <c r="HH335" s="5"/>
      <c r="HI335" s="5"/>
      <c r="HJ335" s="5"/>
      <c r="HK335" s="5"/>
      <c r="HL335" s="5"/>
      <c r="HM335" s="5"/>
      <c r="HN335" s="5"/>
      <c r="HO335" s="5"/>
      <c r="HP335" s="5"/>
      <c r="HQ335" s="5"/>
      <c r="HR335" s="5"/>
      <c r="HS335" s="5"/>
      <c r="HT335" s="5"/>
      <c r="HU335" s="5"/>
      <c r="HV335" s="5"/>
      <c r="HW335" s="5"/>
      <c r="HX335" s="5"/>
      <c r="HY335" s="5"/>
      <c r="HZ335" s="5"/>
      <c r="IA335" s="5"/>
      <c r="IB335" s="5"/>
      <c r="IC335" s="5"/>
      <c r="ID335" s="5"/>
      <c r="IE335" s="5"/>
      <c r="IF335" s="5"/>
      <c r="IG335" s="5"/>
      <c r="IH335" s="5"/>
      <c r="II335" s="5"/>
      <c r="IJ335" s="5"/>
      <c r="IK335" s="5"/>
      <c r="IL335" s="5"/>
      <c r="IM335" s="5"/>
      <c r="IN335" s="5"/>
      <c r="IO335" s="5"/>
      <c r="IP335" s="5"/>
      <c r="IQ335" s="5"/>
      <c r="IR335" s="5"/>
      <c r="IS335" s="5"/>
      <c r="IT335" s="5"/>
      <c r="IU335" s="5"/>
      <c r="IV335" s="5"/>
    </row>
    <row r="336" spans="1:256" s="7" customFormat="1">
      <c r="A336" s="48"/>
      <c r="B336" s="47"/>
      <c r="C336" s="43">
        <v>2025</v>
      </c>
      <c r="D336" s="18">
        <f t="shared" si="94"/>
        <v>44903.3</v>
      </c>
      <c r="E336" s="18">
        <f t="shared" si="94"/>
        <v>0</v>
      </c>
      <c r="F336" s="18">
        <f t="shared" si="94"/>
        <v>0</v>
      </c>
      <c r="G336" s="18">
        <f t="shared" si="94"/>
        <v>0</v>
      </c>
      <c r="H336" s="18">
        <f t="shared" si="94"/>
        <v>44903.3</v>
      </c>
      <c r="I336" s="18">
        <f t="shared" si="94"/>
        <v>0</v>
      </c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5"/>
      <c r="EA336" s="5"/>
      <c r="EB336" s="5"/>
      <c r="EC336" s="5"/>
      <c r="ED336" s="5"/>
      <c r="EE336" s="5"/>
      <c r="EF336" s="5"/>
      <c r="EG336" s="5"/>
      <c r="EH336" s="5"/>
      <c r="EI336" s="5"/>
      <c r="EJ336" s="5"/>
      <c r="EK336" s="5"/>
      <c r="EL336" s="5"/>
      <c r="EM336" s="5"/>
      <c r="EN336" s="5"/>
      <c r="EO336" s="5"/>
      <c r="EP336" s="5"/>
      <c r="EQ336" s="5"/>
      <c r="ER336" s="5"/>
      <c r="ES336" s="5"/>
      <c r="ET336" s="5"/>
      <c r="EU336" s="5"/>
      <c r="EV336" s="5"/>
      <c r="EW336" s="5"/>
      <c r="EX336" s="5"/>
      <c r="EY336" s="5"/>
      <c r="EZ336" s="5"/>
      <c r="FA336" s="5"/>
      <c r="FB336" s="5"/>
      <c r="FC336" s="5"/>
      <c r="FD336" s="5"/>
      <c r="FE336" s="5"/>
      <c r="FF336" s="5"/>
      <c r="FG336" s="5"/>
      <c r="FH336" s="5"/>
      <c r="FI336" s="5"/>
      <c r="FJ336" s="5"/>
      <c r="FK336" s="5"/>
      <c r="FL336" s="5"/>
      <c r="FM336" s="5"/>
      <c r="FN336" s="5"/>
      <c r="FO336" s="5"/>
      <c r="FP336" s="5"/>
      <c r="FQ336" s="5"/>
      <c r="FR336" s="5"/>
      <c r="FS336" s="5"/>
      <c r="FT336" s="5"/>
      <c r="FU336" s="5"/>
      <c r="FV336" s="5"/>
      <c r="FW336" s="5"/>
      <c r="FX336" s="5"/>
      <c r="FY336" s="5"/>
      <c r="FZ336" s="5"/>
      <c r="GA336" s="5"/>
      <c r="GB336" s="5"/>
      <c r="GC336" s="5"/>
      <c r="GD336" s="5"/>
      <c r="GE336" s="5"/>
      <c r="GF336" s="5"/>
      <c r="GG336" s="5"/>
      <c r="GH336" s="5"/>
      <c r="GI336" s="5"/>
      <c r="GJ336" s="5"/>
      <c r="GK336" s="5"/>
      <c r="GL336" s="5"/>
      <c r="GM336" s="5"/>
      <c r="GN336" s="5"/>
      <c r="GO336" s="5"/>
      <c r="GP336" s="5"/>
      <c r="GQ336" s="5"/>
      <c r="GR336" s="5"/>
      <c r="GS336" s="5"/>
      <c r="GT336" s="5"/>
      <c r="GU336" s="5"/>
      <c r="GV336" s="5"/>
      <c r="GW336" s="5"/>
      <c r="GX336" s="5"/>
      <c r="GY336" s="5"/>
      <c r="GZ336" s="5"/>
      <c r="HA336" s="5"/>
      <c r="HB336" s="5"/>
      <c r="HC336" s="5"/>
      <c r="HD336" s="5"/>
      <c r="HE336" s="5"/>
      <c r="HF336" s="5"/>
      <c r="HG336" s="5"/>
      <c r="HH336" s="5"/>
      <c r="HI336" s="5"/>
      <c r="HJ336" s="5"/>
      <c r="HK336" s="5"/>
      <c r="HL336" s="5"/>
      <c r="HM336" s="5"/>
      <c r="HN336" s="5"/>
      <c r="HO336" s="5"/>
      <c r="HP336" s="5"/>
      <c r="HQ336" s="5"/>
      <c r="HR336" s="5"/>
      <c r="HS336" s="5"/>
      <c r="HT336" s="5"/>
      <c r="HU336" s="5"/>
      <c r="HV336" s="5"/>
      <c r="HW336" s="5"/>
      <c r="HX336" s="5"/>
      <c r="HY336" s="5"/>
      <c r="HZ336" s="5"/>
      <c r="IA336" s="5"/>
      <c r="IB336" s="5"/>
      <c r="IC336" s="5"/>
      <c r="ID336" s="5"/>
      <c r="IE336" s="5"/>
      <c r="IF336" s="5"/>
      <c r="IG336" s="5"/>
      <c r="IH336" s="5"/>
      <c r="II336" s="5"/>
      <c r="IJ336" s="5"/>
      <c r="IK336" s="5"/>
      <c r="IL336" s="5"/>
      <c r="IM336" s="5"/>
      <c r="IN336" s="5"/>
      <c r="IO336" s="5"/>
      <c r="IP336" s="5"/>
      <c r="IQ336" s="5"/>
      <c r="IR336" s="5"/>
      <c r="IS336" s="5"/>
      <c r="IT336" s="5"/>
      <c r="IU336" s="5"/>
      <c r="IV336" s="5"/>
    </row>
    <row r="337" spans="1:256" s="7" customFormat="1">
      <c r="A337" s="48"/>
      <c r="B337" s="47"/>
      <c r="C337" s="43">
        <v>2026</v>
      </c>
      <c r="D337" s="18">
        <f t="shared" si="94"/>
        <v>44872.2</v>
      </c>
      <c r="E337" s="18">
        <f t="shared" si="94"/>
        <v>0</v>
      </c>
      <c r="F337" s="18">
        <f t="shared" si="94"/>
        <v>0</v>
      </c>
      <c r="G337" s="18">
        <f t="shared" si="94"/>
        <v>0</v>
      </c>
      <c r="H337" s="18">
        <f t="shared" si="94"/>
        <v>44872.2</v>
      </c>
      <c r="I337" s="18">
        <f t="shared" si="94"/>
        <v>0</v>
      </c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  <c r="EL337" s="5"/>
      <c r="EM337" s="5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5"/>
      <c r="FC337" s="5"/>
      <c r="FD337" s="5"/>
      <c r="FE337" s="5"/>
      <c r="FF337" s="5"/>
      <c r="FG337" s="5"/>
      <c r="FH337" s="5"/>
      <c r="FI337" s="5"/>
      <c r="FJ337" s="5"/>
      <c r="FK337" s="5"/>
      <c r="FL337" s="5"/>
      <c r="FM337" s="5"/>
      <c r="FN337" s="5"/>
      <c r="FO337" s="5"/>
      <c r="FP337" s="5"/>
      <c r="FQ337" s="5"/>
      <c r="FR337" s="5"/>
      <c r="FS337" s="5"/>
      <c r="FT337" s="5"/>
      <c r="FU337" s="5"/>
      <c r="FV337" s="5"/>
      <c r="FW337" s="5"/>
      <c r="FX337" s="5"/>
      <c r="FY337" s="5"/>
      <c r="FZ337" s="5"/>
      <c r="GA337" s="5"/>
      <c r="GB337" s="5"/>
      <c r="GC337" s="5"/>
      <c r="GD337" s="5"/>
      <c r="GE337" s="5"/>
      <c r="GF337" s="5"/>
      <c r="GG337" s="5"/>
      <c r="GH337" s="5"/>
      <c r="GI337" s="5"/>
      <c r="GJ337" s="5"/>
      <c r="GK337" s="5"/>
      <c r="GL337" s="5"/>
      <c r="GM337" s="5"/>
      <c r="GN337" s="5"/>
      <c r="GO337" s="5"/>
      <c r="GP337" s="5"/>
      <c r="GQ337" s="5"/>
      <c r="GR337" s="5"/>
      <c r="GS337" s="5"/>
      <c r="GT337" s="5"/>
      <c r="GU337" s="5"/>
      <c r="GV337" s="5"/>
      <c r="GW337" s="5"/>
      <c r="GX337" s="5"/>
      <c r="GY337" s="5"/>
      <c r="GZ337" s="5"/>
      <c r="HA337" s="5"/>
      <c r="HB337" s="5"/>
      <c r="HC337" s="5"/>
      <c r="HD337" s="5"/>
      <c r="HE337" s="5"/>
      <c r="HF337" s="5"/>
      <c r="HG337" s="5"/>
      <c r="HH337" s="5"/>
      <c r="HI337" s="5"/>
      <c r="HJ337" s="5"/>
      <c r="HK337" s="5"/>
      <c r="HL337" s="5"/>
      <c r="HM337" s="5"/>
      <c r="HN337" s="5"/>
      <c r="HO337" s="5"/>
      <c r="HP337" s="5"/>
      <c r="HQ337" s="5"/>
      <c r="HR337" s="5"/>
      <c r="HS337" s="5"/>
      <c r="HT337" s="5"/>
      <c r="HU337" s="5"/>
      <c r="HV337" s="5"/>
      <c r="HW337" s="5"/>
      <c r="HX337" s="5"/>
      <c r="HY337" s="5"/>
      <c r="HZ337" s="5"/>
      <c r="IA337" s="5"/>
      <c r="IB337" s="5"/>
      <c r="IC337" s="5"/>
      <c r="ID337" s="5"/>
      <c r="IE337" s="5"/>
      <c r="IF337" s="5"/>
      <c r="IG337" s="5"/>
      <c r="IH337" s="5"/>
      <c r="II337" s="5"/>
      <c r="IJ337" s="5"/>
      <c r="IK337" s="5"/>
      <c r="IL337" s="5"/>
      <c r="IM337" s="5"/>
      <c r="IN337" s="5"/>
      <c r="IO337" s="5"/>
      <c r="IP337" s="5"/>
      <c r="IQ337" s="5"/>
      <c r="IR337" s="5"/>
      <c r="IS337" s="5"/>
      <c r="IT337" s="5"/>
      <c r="IU337" s="5"/>
      <c r="IV337" s="5"/>
    </row>
    <row r="338" spans="1:256" s="7" customFormat="1">
      <c r="A338" s="48"/>
      <c r="B338" s="47"/>
      <c r="C338" s="43" t="s">
        <v>18</v>
      </c>
      <c r="D338" s="18">
        <f>SUM(D333:D337)</f>
        <v>219568.7</v>
      </c>
      <c r="E338" s="18">
        <f t="shared" ref="E338:I338" si="95">SUM(E333:E337)</f>
        <v>0</v>
      </c>
      <c r="F338" s="18">
        <f t="shared" si="95"/>
        <v>0</v>
      </c>
      <c r="G338" s="18">
        <f t="shared" si="95"/>
        <v>0</v>
      </c>
      <c r="H338" s="18">
        <f>SUM(H333:H337)</f>
        <v>219568.7</v>
      </c>
      <c r="I338" s="18">
        <f t="shared" si="95"/>
        <v>0</v>
      </c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  <c r="EI338" s="5"/>
      <c r="EJ338" s="5"/>
      <c r="EK338" s="5"/>
      <c r="EL338" s="5"/>
      <c r="EM338" s="5"/>
      <c r="EN338" s="5"/>
      <c r="EO338" s="5"/>
      <c r="EP338" s="5"/>
      <c r="EQ338" s="5"/>
      <c r="ER338" s="5"/>
      <c r="ES338" s="5"/>
      <c r="ET338" s="5"/>
      <c r="EU338" s="5"/>
      <c r="EV338" s="5"/>
      <c r="EW338" s="5"/>
      <c r="EX338" s="5"/>
      <c r="EY338" s="5"/>
      <c r="EZ338" s="5"/>
      <c r="FA338" s="5"/>
      <c r="FB338" s="5"/>
      <c r="FC338" s="5"/>
      <c r="FD338" s="5"/>
      <c r="FE338" s="5"/>
      <c r="FF338" s="5"/>
      <c r="FG338" s="5"/>
      <c r="FH338" s="5"/>
      <c r="FI338" s="5"/>
      <c r="FJ338" s="5"/>
      <c r="FK338" s="5"/>
      <c r="FL338" s="5"/>
      <c r="FM338" s="5"/>
      <c r="FN338" s="5"/>
      <c r="FO338" s="5"/>
      <c r="FP338" s="5"/>
      <c r="FQ338" s="5"/>
      <c r="FR338" s="5"/>
      <c r="FS338" s="5"/>
      <c r="FT338" s="5"/>
      <c r="FU338" s="5"/>
      <c r="FV338" s="5"/>
      <c r="FW338" s="5"/>
      <c r="FX338" s="5"/>
      <c r="FY338" s="5"/>
      <c r="FZ338" s="5"/>
      <c r="GA338" s="5"/>
      <c r="GB338" s="5"/>
      <c r="GC338" s="5"/>
      <c r="GD338" s="5"/>
      <c r="GE338" s="5"/>
      <c r="GF338" s="5"/>
      <c r="GG338" s="5"/>
      <c r="GH338" s="5"/>
      <c r="GI338" s="5"/>
      <c r="GJ338" s="5"/>
      <c r="GK338" s="5"/>
      <c r="GL338" s="5"/>
      <c r="GM338" s="5"/>
      <c r="GN338" s="5"/>
      <c r="GO338" s="5"/>
      <c r="GP338" s="5"/>
      <c r="GQ338" s="5"/>
      <c r="GR338" s="5"/>
      <c r="GS338" s="5"/>
      <c r="GT338" s="5"/>
      <c r="GU338" s="5"/>
      <c r="GV338" s="5"/>
      <c r="GW338" s="5"/>
      <c r="GX338" s="5"/>
      <c r="GY338" s="5"/>
      <c r="GZ338" s="5"/>
      <c r="HA338" s="5"/>
      <c r="HB338" s="5"/>
      <c r="HC338" s="5"/>
      <c r="HD338" s="5"/>
      <c r="HE338" s="5"/>
      <c r="HF338" s="5"/>
      <c r="HG338" s="5"/>
      <c r="HH338" s="5"/>
      <c r="HI338" s="5"/>
      <c r="HJ338" s="5"/>
      <c r="HK338" s="5"/>
      <c r="HL338" s="5"/>
      <c r="HM338" s="5"/>
      <c r="HN338" s="5"/>
      <c r="HO338" s="5"/>
      <c r="HP338" s="5"/>
      <c r="HQ338" s="5"/>
      <c r="HR338" s="5"/>
      <c r="HS338" s="5"/>
      <c r="HT338" s="5"/>
      <c r="HU338" s="5"/>
      <c r="HV338" s="5"/>
      <c r="HW338" s="5"/>
      <c r="HX338" s="5"/>
      <c r="HY338" s="5"/>
      <c r="HZ338" s="5"/>
      <c r="IA338" s="5"/>
      <c r="IB338" s="5"/>
      <c r="IC338" s="5"/>
      <c r="ID338" s="5"/>
      <c r="IE338" s="5"/>
      <c r="IF338" s="5"/>
      <c r="IG338" s="5"/>
      <c r="IH338" s="5"/>
      <c r="II338" s="5"/>
      <c r="IJ338" s="5"/>
      <c r="IK338" s="5"/>
      <c r="IL338" s="5"/>
      <c r="IM338" s="5"/>
      <c r="IN338" s="5"/>
      <c r="IO338" s="5"/>
      <c r="IP338" s="5"/>
      <c r="IQ338" s="5"/>
      <c r="IR338" s="5"/>
      <c r="IS338" s="5"/>
      <c r="IT338" s="5"/>
      <c r="IU338" s="5"/>
      <c r="IV338" s="5"/>
    </row>
    <row r="339" spans="1:256" s="7" customFormat="1">
      <c r="A339" s="57" t="s">
        <v>82</v>
      </c>
      <c r="B339" s="67"/>
      <c r="C339" s="44">
        <v>2022</v>
      </c>
      <c r="D339" s="27">
        <f>SUM(E339:I339)</f>
        <v>41170.199999999997</v>
      </c>
      <c r="E339" s="27">
        <v>0</v>
      </c>
      <c r="F339" s="27">
        <v>0</v>
      </c>
      <c r="G339" s="27">
        <v>0</v>
      </c>
      <c r="H339" s="27">
        <v>41170.199999999997</v>
      </c>
      <c r="I339" s="27">
        <v>0</v>
      </c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  <c r="EA339" s="5"/>
      <c r="EB339" s="5"/>
      <c r="EC339" s="5"/>
      <c r="ED339" s="5"/>
      <c r="EE339" s="5"/>
      <c r="EF339" s="5"/>
      <c r="EG339" s="5"/>
      <c r="EH339" s="5"/>
      <c r="EI339" s="5"/>
      <c r="EJ339" s="5"/>
      <c r="EK339" s="5"/>
      <c r="EL339" s="5"/>
      <c r="EM339" s="5"/>
      <c r="EN339" s="5"/>
      <c r="EO339" s="5"/>
      <c r="EP339" s="5"/>
      <c r="EQ339" s="5"/>
      <c r="ER339" s="5"/>
      <c r="ES339" s="5"/>
      <c r="ET339" s="5"/>
      <c r="EU339" s="5"/>
      <c r="EV339" s="5"/>
      <c r="EW339" s="5"/>
      <c r="EX339" s="5"/>
      <c r="EY339" s="5"/>
      <c r="EZ339" s="5"/>
      <c r="FA339" s="5"/>
      <c r="FB339" s="5"/>
      <c r="FC339" s="5"/>
      <c r="FD339" s="5"/>
      <c r="FE339" s="5"/>
      <c r="FF339" s="5"/>
      <c r="FG339" s="5"/>
      <c r="FH339" s="5"/>
      <c r="FI339" s="5"/>
      <c r="FJ339" s="5"/>
      <c r="FK339" s="5"/>
      <c r="FL339" s="5"/>
      <c r="FM339" s="5"/>
      <c r="FN339" s="5"/>
      <c r="FO339" s="5"/>
      <c r="FP339" s="5"/>
      <c r="FQ339" s="5"/>
      <c r="FR339" s="5"/>
      <c r="FS339" s="5"/>
      <c r="FT339" s="5"/>
      <c r="FU339" s="5"/>
      <c r="FV339" s="5"/>
      <c r="FW339" s="5"/>
      <c r="FX339" s="5"/>
      <c r="FY339" s="5"/>
      <c r="FZ339" s="5"/>
      <c r="GA339" s="5"/>
      <c r="GB339" s="5"/>
      <c r="GC339" s="5"/>
      <c r="GD339" s="5"/>
      <c r="GE339" s="5"/>
      <c r="GF339" s="5"/>
      <c r="GG339" s="5"/>
      <c r="GH339" s="5"/>
      <c r="GI339" s="5"/>
      <c r="GJ339" s="5"/>
      <c r="GK339" s="5"/>
      <c r="GL339" s="5"/>
      <c r="GM339" s="5"/>
      <c r="GN339" s="5"/>
      <c r="GO339" s="5"/>
      <c r="GP339" s="5"/>
      <c r="GQ339" s="5"/>
      <c r="GR339" s="5"/>
      <c r="GS339" s="5"/>
      <c r="GT339" s="5"/>
      <c r="GU339" s="5"/>
      <c r="GV339" s="5"/>
      <c r="GW339" s="5"/>
      <c r="GX339" s="5"/>
      <c r="GY339" s="5"/>
      <c r="GZ339" s="5"/>
      <c r="HA339" s="5"/>
      <c r="HB339" s="5"/>
      <c r="HC339" s="5"/>
      <c r="HD339" s="5"/>
      <c r="HE339" s="5"/>
      <c r="HF339" s="5"/>
      <c r="HG339" s="5"/>
      <c r="HH339" s="5"/>
      <c r="HI339" s="5"/>
      <c r="HJ339" s="5"/>
      <c r="HK339" s="5"/>
      <c r="HL339" s="5"/>
      <c r="HM339" s="5"/>
      <c r="HN339" s="5"/>
      <c r="HO339" s="5"/>
      <c r="HP339" s="5"/>
      <c r="HQ339" s="5"/>
      <c r="HR339" s="5"/>
      <c r="HS339" s="5"/>
      <c r="HT339" s="5"/>
      <c r="HU339" s="5"/>
      <c r="HV339" s="5"/>
      <c r="HW339" s="5"/>
      <c r="HX339" s="5"/>
      <c r="HY339" s="5"/>
      <c r="HZ339" s="5"/>
      <c r="IA339" s="5"/>
      <c r="IB339" s="5"/>
      <c r="IC339" s="5"/>
      <c r="ID339" s="5"/>
      <c r="IE339" s="5"/>
      <c r="IF339" s="5"/>
      <c r="IG339" s="5"/>
      <c r="IH339" s="5"/>
      <c r="II339" s="5"/>
      <c r="IJ339" s="5"/>
      <c r="IK339" s="5"/>
      <c r="IL339" s="5"/>
      <c r="IM339" s="5"/>
      <c r="IN339" s="5"/>
      <c r="IO339" s="5"/>
      <c r="IP339" s="5"/>
      <c r="IQ339" s="5"/>
      <c r="IR339" s="5"/>
      <c r="IS339" s="5"/>
      <c r="IT339" s="5"/>
      <c r="IU339" s="5"/>
      <c r="IV339" s="5"/>
    </row>
    <row r="340" spans="1:256" s="7" customFormat="1">
      <c r="A340" s="58"/>
      <c r="B340" s="67"/>
      <c r="C340" s="44">
        <v>2023</v>
      </c>
      <c r="D340" s="27">
        <f>SUM(E340:I340)</f>
        <v>43688.6</v>
      </c>
      <c r="E340" s="27">
        <v>0</v>
      </c>
      <c r="F340" s="27">
        <v>0</v>
      </c>
      <c r="G340" s="27">
        <v>0</v>
      </c>
      <c r="H340" s="27">
        <v>43688.6</v>
      </c>
      <c r="I340" s="27">
        <v>0</v>
      </c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  <c r="EL340" s="5"/>
      <c r="EM340" s="5"/>
      <c r="EN340" s="5"/>
      <c r="EO340" s="5"/>
      <c r="EP340" s="5"/>
      <c r="EQ340" s="5"/>
      <c r="ER340" s="5"/>
      <c r="ES340" s="5"/>
      <c r="ET340" s="5"/>
      <c r="EU340" s="5"/>
      <c r="EV340" s="5"/>
      <c r="EW340" s="5"/>
      <c r="EX340" s="5"/>
      <c r="EY340" s="5"/>
      <c r="EZ340" s="5"/>
      <c r="FA340" s="5"/>
      <c r="FB340" s="5"/>
      <c r="FC340" s="5"/>
      <c r="FD340" s="5"/>
      <c r="FE340" s="5"/>
      <c r="FF340" s="5"/>
      <c r="FG340" s="5"/>
      <c r="FH340" s="5"/>
      <c r="FI340" s="5"/>
      <c r="FJ340" s="5"/>
      <c r="FK340" s="5"/>
      <c r="FL340" s="5"/>
      <c r="FM340" s="5"/>
      <c r="FN340" s="5"/>
      <c r="FO340" s="5"/>
      <c r="FP340" s="5"/>
      <c r="FQ340" s="5"/>
      <c r="FR340" s="5"/>
      <c r="FS340" s="5"/>
      <c r="FT340" s="5"/>
      <c r="FU340" s="5"/>
      <c r="FV340" s="5"/>
      <c r="FW340" s="5"/>
      <c r="FX340" s="5"/>
      <c r="FY340" s="5"/>
      <c r="FZ340" s="5"/>
      <c r="GA340" s="5"/>
      <c r="GB340" s="5"/>
      <c r="GC340" s="5"/>
      <c r="GD340" s="5"/>
      <c r="GE340" s="5"/>
      <c r="GF340" s="5"/>
      <c r="GG340" s="5"/>
      <c r="GH340" s="5"/>
      <c r="GI340" s="5"/>
      <c r="GJ340" s="5"/>
      <c r="GK340" s="5"/>
      <c r="GL340" s="5"/>
      <c r="GM340" s="5"/>
      <c r="GN340" s="5"/>
      <c r="GO340" s="5"/>
      <c r="GP340" s="5"/>
      <c r="GQ340" s="5"/>
      <c r="GR340" s="5"/>
      <c r="GS340" s="5"/>
      <c r="GT340" s="5"/>
      <c r="GU340" s="5"/>
      <c r="GV340" s="5"/>
      <c r="GW340" s="5"/>
      <c r="GX340" s="5"/>
      <c r="GY340" s="5"/>
      <c r="GZ340" s="5"/>
      <c r="HA340" s="5"/>
      <c r="HB340" s="5"/>
      <c r="HC340" s="5"/>
      <c r="HD340" s="5"/>
      <c r="HE340" s="5"/>
      <c r="HF340" s="5"/>
      <c r="HG340" s="5"/>
      <c r="HH340" s="5"/>
      <c r="HI340" s="5"/>
      <c r="HJ340" s="5"/>
      <c r="HK340" s="5"/>
      <c r="HL340" s="5"/>
      <c r="HM340" s="5"/>
      <c r="HN340" s="5"/>
      <c r="HO340" s="5"/>
      <c r="HP340" s="5"/>
      <c r="HQ340" s="5"/>
      <c r="HR340" s="5"/>
      <c r="HS340" s="5"/>
      <c r="HT340" s="5"/>
      <c r="HU340" s="5"/>
      <c r="HV340" s="5"/>
      <c r="HW340" s="5"/>
      <c r="HX340" s="5"/>
      <c r="HY340" s="5"/>
      <c r="HZ340" s="5"/>
      <c r="IA340" s="5"/>
      <c r="IB340" s="5"/>
      <c r="IC340" s="5"/>
      <c r="ID340" s="5"/>
      <c r="IE340" s="5"/>
      <c r="IF340" s="5"/>
      <c r="IG340" s="5"/>
      <c r="IH340" s="5"/>
      <c r="II340" s="5"/>
      <c r="IJ340" s="5"/>
      <c r="IK340" s="5"/>
      <c r="IL340" s="5"/>
      <c r="IM340" s="5"/>
      <c r="IN340" s="5"/>
      <c r="IO340" s="5"/>
      <c r="IP340" s="5"/>
      <c r="IQ340" s="5"/>
      <c r="IR340" s="5"/>
      <c r="IS340" s="5"/>
      <c r="IT340" s="5"/>
      <c r="IU340" s="5"/>
      <c r="IV340" s="5"/>
    </row>
    <row r="341" spans="1:256" s="7" customFormat="1">
      <c r="A341" s="58"/>
      <c r="B341" s="67"/>
      <c r="C341" s="44">
        <v>2024</v>
      </c>
      <c r="D341" s="27">
        <f>SUM(E341:I341)</f>
        <v>44934.400000000001</v>
      </c>
      <c r="E341" s="27">
        <v>0</v>
      </c>
      <c r="F341" s="27">
        <v>0</v>
      </c>
      <c r="G341" s="27">
        <v>0</v>
      </c>
      <c r="H341" s="27">
        <v>44934.400000000001</v>
      </c>
      <c r="I341" s="27">
        <v>0</v>
      </c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  <c r="FH341" s="5"/>
      <c r="FI341" s="5"/>
      <c r="FJ341" s="5"/>
      <c r="FK341" s="5"/>
      <c r="FL341" s="5"/>
      <c r="FM341" s="5"/>
      <c r="FN341" s="5"/>
      <c r="FO341" s="5"/>
      <c r="FP341" s="5"/>
      <c r="FQ341" s="5"/>
      <c r="FR341" s="5"/>
      <c r="FS341" s="5"/>
      <c r="FT341" s="5"/>
      <c r="FU341" s="5"/>
      <c r="FV341" s="5"/>
      <c r="FW341" s="5"/>
      <c r="FX341" s="5"/>
      <c r="FY341" s="5"/>
      <c r="FZ341" s="5"/>
      <c r="GA341" s="5"/>
      <c r="GB341" s="5"/>
      <c r="GC341" s="5"/>
      <c r="GD341" s="5"/>
      <c r="GE341" s="5"/>
      <c r="GF341" s="5"/>
      <c r="GG341" s="5"/>
      <c r="GH341" s="5"/>
      <c r="GI341" s="5"/>
      <c r="GJ341" s="5"/>
      <c r="GK341" s="5"/>
      <c r="GL341" s="5"/>
      <c r="GM341" s="5"/>
      <c r="GN341" s="5"/>
      <c r="GO341" s="5"/>
      <c r="GP341" s="5"/>
      <c r="GQ341" s="5"/>
      <c r="GR341" s="5"/>
      <c r="GS341" s="5"/>
      <c r="GT341" s="5"/>
      <c r="GU341" s="5"/>
      <c r="GV341" s="5"/>
      <c r="GW341" s="5"/>
      <c r="GX341" s="5"/>
      <c r="GY341" s="5"/>
      <c r="GZ341" s="5"/>
      <c r="HA341" s="5"/>
      <c r="HB341" s="5"/>
      <c r="HC341" s="5"/>
      <c r="HD341" s="5"/>
      <c r="HE341" s="5"/>
      <c r="HF341" s="5"/>
      <c r="HG341" s="5"/>
      <c r="HH341" s="5"/>
      <c r="HI341" s="5"/>
      <c r="HJ341" s="5"/>
      <c r="HK341" s="5"/>
      <c r="HL341" s="5"/>
      <c r="HM341" s="5"/>
      <c r="HN341" s="5"/>
      <c r="HO341" s="5"/>
      <c r="HP341" s="5"/>
      <c r="HQ341" s="5"/>
      <c r="HR341" s="5"/>
      <c r="HS341" s="5"/>
      <c r="HT341" s="5"/>
      <c r="HU341" s="5"/>
      <c r="HV341" s="5"/>
      <c r="HW341" s="5"/>
      <c r="HX341" s="5"/>
      <c r="HY341" s="5"/>
      <c r="HZ341" s="5"/>
      <c r="IA341" s="5"/>
      <c r="IB341" s="5"/>
      <c r="IC341" s="5"/>
      <c r="ID341" s="5"/>
      <c r="IE341" s="5"/>
      <c r="IF341" s="5"/>
      <c r="IG341" s="5"/>
      <c r="IH341" s="5"/>
      <c r="II341" s="5"/>
      <c r="IJ341" s="5"/>
      <c r="IK341" s="5"/>
      <c r="IL341" s="5"/>
      <c r="IM341" s="5"/>
      <c r="IN341" s="5"/>
      <c r="IO341" s="5"/>
      <c r="IP341" s="5"/>
      <c r="IQ341" s="5"/>
      <c r="IR341" s="5"/>
      <c r="IS341" s="5"/>
      <c r="IT341" s="5"/>
      <c r="IU341" s="5"/>
      <c r="IV341" s="5"/>
    </row>
    <row r="342" spans="1:256" s="7" customFormat="1">
      <c r="A342" s="58"/>
      <c r="B342" s="67"/>
      <c r="C342" s="44">
        <v>2025</v>
      </c>
      <c r="D342" s="27">
        <f>SUM(E342:I342)</f>
        <v>44903.3</v>
      </c>
      <c r="E342" s="27">
        <v>0</v>
      </c>
      <c r="F342" s="27">
        <v>0</v>
      </c>
      <c r="G342" s="27">
        <v>0</v>
      </c>
      <c r="H342" s="27">
        <v>44903.3</v>
      </c>
      <c r="I342" s="27">
        <v>0</v>
      </c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5"/>
      <c r="DW342" s="5"/>
      <c r="DX342" s="5"/>
      <c r="DY342" s="5"/>
      <c r="DZ342" s="5"/>
      <c r="EA342" s="5"/>
      <c r="EB342" s="5"/>
      <c r="EC342" s="5"/>
      <c r="ED342" s="5"/>
      <c r="EE342" s="5"/>
      <c r="EF342" s="5"/>
      <c r="EG342" s="5"/>
      <c r="EH342" s="5"/>
      <c r="EI342" s="5"/>
      <c r="EJ342" s="5"/>
      <c r="EK342" s="5"/>
      <c r="EL342" s="5"/>
      <c r="EM342" s="5"/>
      <c r="EN342" s="5"/>
      <c r="EO342" s="5"/>
      <c r="EP342" s="5"/>
      <c r="EQ342" s="5"/>
      <c r="ER342" s="5"/>
      <c r="ES342" s="5"/>
      <c r="ET342" s="5"/>
      <c r="EU342" s="5"/>
      <c r="EV342" s="5"/>
      <c r="EW342" s="5"/>
      <c r="EX342" s="5"/>
      <c r="EY342" s="5"/>
      <c r="EZ342" s="5"/>
      <c r="FA342" s="5"/>
      <c r="FB342" s="5"/>
      <c r="FC342" s="5"/>
      <c r="FD342" s="5"/>
      <c r="FE342" s="5"/>
      <c r="FF342" s="5"/>
      <c r="FG342" s="5"/>
      <c r="FH342" s="5"/>
      <c r="FI342" s="5"/>
      <c r="FJ342" s="5"/>
      <c r="FK342" s="5"/>
      <c r="FL342" s="5"/>
      <c r="FM342" s="5"/>
      <c r="FN342" s="5"/>
      <c r="FO342" s="5"/>
      <c r="FP342" s="5"/>
      <c r="FQ342" s="5"/>
      <c r="FR342" s="5"/>
      <c r="FS342" s="5"/>
      <c r="FT342" s="5"/>
      <c r="FU342" s="5"/>
      <c r="FV342" s="5"/>
      <c r="FW342" s="5"/>
      <c r="FX342" s="5"/>
      <c r="FY342" s="5"/>
      <c r="FZ342" s="5"/>
      <c r="GA342" s="5"/>
      <c r="GB342" s="5"/>
      <c r="GC342" s="5"/>
      <c r="GD342" s="5"/>
      <c r="GE342" s="5"/>
      <c r="GF342" s="5"/>
      <c r="GG342" s="5"/>
      <c r="GH342" s="5"/>
      <c r="GI342" s="5"/>
      <c r="GJ342" s="5"/>
      <c r="GK342" s="5"/>
      <c r="GL342" s="5"/>
      <c r="GM342" s="5"/>
      <c r="GN342" s="5"/>
      <c r="GO342" s="5"/>
      <c r="GP342" s="5"/>
      <c r="GQ342" s="5"/>
      <c r="GR342" s="5"/>
      <c r="GS342" s="5"/>
      <c r="GT342" s="5"/>
      <c r="GU342" s="5"/>
      <c r="GV342" s="5"/>
      <c r="GW342" s="5"/>
      <c r="GX342" s="5"/>
      <c r="GY342" s="5"/>
      <c r="GZ342" s="5"/>
      <c r="HA342" s="5"/>
      <c r="HB342" s="5"/>
      <c r="HC342" s="5"/>
      <c r="HD342" s="5"/>
      <c r="HE342" s="5"/>
      <c r="HF342" s="5"/>
      <c r="HG342" s="5"/>
      <c r="HH342" s="5"/>
      <c r="HI342" s="5"/>
      <c r="HJ342" s="5"/>
      <c r="HK342" s="5"/>
      <c r="HL342" s="5"/>
      <c r="HM342" s="5"/>
      <c r="HN342" s="5"/>
      <c r="HO342" s="5"/>
      <c r="HP342" s="5"/>
      <c r="HQ342" s="5"/>
      <c r="HR342" s="5"/>
      <c r="HS342" s="5"/>
      <c r="HT342" s="5"/>
      <c r="HU342" s="5"/>
      <c r="HV342" s="5"/>
      <c r="HW342" s="5"/>
      <c r="HX342" s="5"/>
      <c r="HY342" s="5"/>
      <c r="HZ342" s="5"/>
      <c r="IA342" s="5"/>
      <c r="IB342" s="5"/>
      <c r="IC342" s="5"/>
      <c r="ID342" s="5"/>
      <c r="IE342" s="5"/>
      <c r="IF342" s="5"/>
      <c r="IG342" s="5"/>
      <c r="IH342" s="5"/>
      <c r="II342" s="5"/>
      <c r="IJ342" s="5"/>
      <c r="IK342" s="5"/>
      <c r="IL342" s="5"/>
      <c r="IM342" s="5"/>
      <c r="IN342" s="5"/>
      <c r="IO342" s="5"/>
      <c r="IP342" s="5"/>
      <c r="IQ342" s="5"/>
      <c r="IR342" s="5"/>
      <c r="IS342" s="5"/>
      <c r="IT342" s="5"/>
      <c r="IU342" s="5"/>
      <c r="IV342" s="5"/>
    </row>
    <row r="343" spans="1:256" s="7" customFormat="1">
      <c r="A343" s="58"/>
      <c r="B343" s="67"/>
      <c r="C343" s="44">
        <v>2026</v>
      </c>
      <c r="D343" s="27">
        <f>SUM(E343:I343)</f>
        <v>44872.2</v>
      </c>
      <c r="E343" s="27">
        <v>0</v>
      </c>
      <c r="F343" s="27">
        <v>0</v>
      </c>
      <c r="G343" s="27">
        <v>0</v>
      </c>
      <c r="H343" s="27">
        <v>44872.2</v>
      </c>
      <c r="I343" s="27">
        <v>0</v>
      </c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  <c r="FD343" s="5"/>
      <c r="FE343" s="5"/>
      <c r="FF343" s="5"/>
      <c r="FG343" s="5"/>
      <c r="FH343" s="5"/>
      <c r="FI343" s="5"/>
      <c r="FJ343" s="5"/>
      <c r="FK343" s="5"/>
      <c r="FL343" s="5"/>
      <c r="FM343" s="5"/>
      <c r="FN343" s="5"/>
      <c r="FO343" s="5"/>
      <c r="FP343" s="5"/>
      <c r="FQ343" s="5"/>
      <c r="FR343" s="5"/>
      <c r="FS343" s="5"/>
      <c r="FT343" s="5"/>
      <c r="FU343" s="5"/>
      <c r="FV343" s="5"/>
      <c r="FW343" s="5"/>
      <c r="FX343" s="5"/>
      <c r="FY343" s="5"/>
      <c r="FZ343" s="5"/>
      <c r="GA343" s="5"/>
      <c r="GB343" s="5"/>
      <c r="GC343" s="5"/>
      <c r="GD343" s="5"/>
      <c r="GE343" s="5"/>
      <c r="GF343" s="5"/>
      <c r="GG343" s="5"/>
      <c r="GH343" s="5"/>
      <c r="GI343" s="5"/>
      <c r="GJ343" s="5"/>
      <c r="GK343" s="5"/>
      <c r="GL343" s="5"/>
      <c r="GM343" s="5"/>
      <c r="GN343" s="5"/>
      <c r="GO343" s="5"/>
      <c r="GP343" s="5"/>
      <c r="GQ343" s="5"/>
      <c r="GR343" s="5"/>
      <c r="GS343" s="5"/>
      <c r="GT343" s="5"/>
      <c r="GU343" s="5"/>
      <c r="GV343" s="5"/>
      <c r="GW343" s="5"/>
      <c r="GX343" s="5"/>
      <c r="GY343" s="5"/>
      <c r="GZ343" s="5"/>
      <c r="HA343" s="5"/>
      <c r="HB343" s="5"/>
      <c r="HC343" s="5"/>
      <c r="HD343" s="5"/>
      <c r="HE343" s="5"/>
      <c r="HF343" s="5"/>
      <c r="HG343" s="5"/>
      <c r="HH343" s="5"/>
      <c r="HI343" s="5"/>
      <c r="HJ343" s="5"/>
      <c r="HK343" s="5"/>
      <c r="HL343" s="5"/>
      <c r="HM343" s="5"/>
      <c r="HN343" s="5"/>
      <c r="HO343" s="5"/>
      <c r="HP343" s="5"/>
      <c r="HQ343" s="5"/>
      <c r="HR343" s="5"/>
      <c r="HS343" s="5"/>
      <c r="HT343" s="5"/>
      <c r="HU343" s="5"/>
      <c r="HV343" s="5"/>
      <c r="HW343" s="5"/>
      <c r="HX343" s="5"/>
      <c r="HY343" s="5"/>
      <c r="HZ343" s="5"/>
      <c r="IA343" s="5"/>
      <c r="IB343" s="5"/>
      <c r="IC343" s="5"/>
      <c r="ID343" s="5"/>
      <c r="IE343" s="5"/>
      <c r="IF343" s="5"/>
      <c r="IG343" s="5"/>
      <c r="IH343" s="5"/>
      <c r="II343" s="5"/>
      <c r="IJ343" s="5"/>
      <c r="IK343" s="5"/>
      <c r="IL343" s="5"/>
      <c r="IM343" s="5"/>
      <c r="IN343" s="5"/>
      <c r="IO343" s="5"/>
      <c r="IP343" s="5"/>
      <c r="IQ343" s="5"/>
      <c r="IR343" s="5"/>
      <c r="IS343" s="5"/>
      <c r="IT343" s="5"/>
      <c r="IU343" s="5"/>
      <c r="IV343" s="5"/>
    </row>
    <row r="344" spans="1:256" s="7" customFormat="1">
      <c r="A344" s="59"/>
      <c r="B344" s="67"/>
      <c r="C344" s="44" t="s">
        <v>18</v>
      </c>
      <c r="D344" s="27">
        <f>SUM(D339:D343)</f>
        <v>219568.7</v>
      </c>
      <c r="E344" s="27">
        <f t="shared" ref="E344:I344" si="96">SUM(E339:E343)</f>
        <v>0</v>
      </c>
      <c r="F344" s="27">
        <f t="shared" si="96"/>
        <v>0</v>
      </c>
      <c r="G344" s="27">
        <f t="shared" si="96"/>
        <v>0</v>
      </c>
      <c r="H344" s="27">
        <f t="shared" si="96"/>
        <v>219568.7</v>
      </c>
      <c r="I344" s="27">
        <f t="shared" si="96"/>
        <v>0</v>
      </c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5"/>
      <c r="EA344" s="5"/>
      <c r="EB344" s="5"/>
      <c r="EC344" s="5"/>
      <c r="ED344" s="5"/>
      <c r="EE344" s="5"/>
      <c r="EF344" s="5"/>
      <c r="EG344" s="5"/>
      <c r="EH344" s="5"/>
      <c r="EI344" s="5"/>
      <c r="EJ344" s="5"/>
      <c r="EK344" s="5"/>
      <c r="EL344" s="5"/>
      <c r="EM344" s="5"/>
      <c r="EN344" s="5"/>
      <c r="EO344" s="5"/>
      <c r="EP344" s="5"/>
      <c r="EQ344" s="5"/>
      <c r="ER344" s="5"/>
      <c r="ES344" s="5"/>
      <c r="ET344" s="5"/>
      <c r="EU344" s="5"/>
      <c r="EV344" s="5"/>
      <c r="EW344" s="5"/>
      <c r="EX344" s="5"/>
      <c r="EY344" s="5"/>
      <c r="EZ344" s="5"/>
      <c r="FA344" s="5"/>
      <c r="FB344" s="5"/>
      <c r="FC344" s="5"/>
      <c r="FD344" s="5"/>
      <c r="FE344" s="5"/>
      <c r="FF344" s="5"/>
      <c r="FG344" s="5"/>
      <c r="FH344" s="5"/>
      <c r="FI344" s="5"/>
      <c r="FJ344" s="5"/>
      <c r="FK344" s="5"/>
      <c r="FL344" s="5"/>
      <c r="FM344" s="5"/>
      <c r="FN344" s="5"/>
      <c r="FO344" s="5"/>
      <c r="FP344" s="5"/>
      <c r="FQ344" s="5"/>
      <c r="FR344" s="5"/>
      <c r="FS344" s="5"/>
      <c r="FT344" s="5"/>
      <c r="FU344" s="5"/>
      <c r="FV344" s="5"/>
      <c r="FW344" s="5"/>
      <c r="FX344" s="5"/>
      <c r="FY344" s="5"/>
      <c r="FZ344" s="5"/>
      <c r="GA344" s="5"/>
      <c r="GB344" s="5"/>
      <c r="GC344" s="5"/>
      <c r="GD344" s="5"/>
      <c r="GE344" s="5"/>
      <c r="GF344" s="5"/>
      <c r="GG344" s="5"/>
      <c r="GH344" s="5"/>
      <c r="GI344" s="5"/>
      <c r="GJ344" s="5"/>
      <c r="GK344" s="5"/>
      <c r="GL344" s="5"/>
      <c r="GM344" s="5"/>
      <c r="GN344" s="5"/>
      <c r="GO344" s="5"/>
      <c r="GP344" s="5"/>
      <c r="GQ344" s="5"/>
      <c r="GR344" s="5"/>
      <c r="GS344" s="5"/>
      <c r="GT344" s="5"/>
      <c r="GU344" s="5"/>
      <c r="GV344" s="5"/>
      <c r="GW344" s="5"/>
      <c r="GX344" s="5"/>
      <c r="GY344" s="5"/>
      <c r="GZ344" s="5"/>
      <c r="HA344" s="5"/>
      <c r="HB344" s="5"/>
      <c r="HC344" s="5"/>
      <c r="HD344" s="5"/>
      <c r="HE344" s="5"/>
      <c r="HF344" s="5"/>
      <c r="HG344" s="5"/>
      <c r="HH344" s="5"/>
      <c r="HI344" s="5"/>
      <c r="HJ344" s="5"/>
      <c r="HK344" s="5"/>
      <c r="HL344" s="5"/>
      <c r="HM344" s="5"/>
      <c r="HN344" s="5"/>
      <c r="HO344" s="5"/>
      <c r="HP344" s="5"/>
      <c r="HQ344" s="5"/>
      <c r="HR344" s="5"/>
      <c r="HS344" s="5"/>
      <c r="HT344" s="5"/>
      <c r="HU344" s="5"/>
      <c r="HV344" s="5"/>
      <c r="HW344" s="5"/>
      <c r="HX344" s="5"/>
      <c r="HY344" s="5"/>
      <c r="HZ344" s="5"/>
      <c r="IA344" s="5"/>
      <c r="IB344" s="5"/>
      <c r="IC344" s="5"/>
      <c r="ID344" s="5"/>
      <c r="IE344" s="5"/>
      <c r="IF344" s="5"/>
      <c r="IG344" s="5"/>
      <c r="IH344" s="5"/>
      <c r="II344" s="5"/>
      <c r="IJ344" s="5"/>
      <c r="IK344" s="5"/>
      <c r="IL344" s="5"/>
      <c r="IM344" s="5"/>
      <c r="IN344" s="5"/>
      <c r="IO344" s="5"/>
      <c r="IP344" s="5"/>
      <c r="IQ344" s="5"/>
      <c r="IR344" s="5"/>
      <c r="IS344" s="5"/>
      <c r="IT344" s="5"/>
      <c r="IU344" s="5"/>
      <c r="IV344" s="5"/>
    </row>
    <row r="345" spans="1:256" s="7" customFormat="1">
      <c r="A345" s="46" t="s">
        <v>83</v>
      </c>
      <c r="B345" s="37"/>
      <c r="C345" s="30"/>
      <c r="D345" s="31"/>
      <c r="E345" s="32"/>
      <c r="F345" s="32"/>
      <c r="G345" s="32"/>
      <c r="H345" s="32"/>
      <c r="I345" s="33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  <c r="EA345" s="5"/>
      <c r="EB345" s="5"/>
      <c r="EC345" s="5"/>
      <c r="ED345" s="5"/>
      <c r="EE345" s="5"/>
      <c r="EF345" s="5"/>
      <c r="EG345" s="5"/>
      <c r="EH345" s="5"/>
      <c r="EI345" s="5"/>
      <c r="EJ345" s="5"/>
      <c r="EK345" s="5"/>
      <c r="EL345" s="5"/>
      <c r="EM345" s="5"/>
      <c r="EN345" s="5"/>
      <c r="EO345" s="5"/>
      <c r="EP345" s="5"/>
      <c r="EQ345" s="5"/>
      <c r="ER345" s="5"/>
      <c r="ES345" s="5"/>
      <c r="ET345" s="5"/>
      <c r="EU345" s="5"/>
      <c r="EV345" s="5"/>
      <c r="EW345" s="5"/>
      <c r="EX345" s="5"/>
      <c r="EY345" s="5"/>
      <c r="EZ345" s="5"/>
      <c r="FA345" s="5"/>
      <c r="FB345" s="5"/>
      <c r="FC345" s="5"/>
      <c r="FD345" s="5"/>
      <c r="FE345" s="5"/>
      <c r="FF345" s="5"/>
      <c r="FG345" s="5"/>
      <c r="FH345" s="5"/>
      <c r="FI345" s="5"/>
      <c r="FJ345" s="5"/>
      <c r="FK345" s="5"/>
      <c r="FL345" s="5"/>
      <c r="FM345" s="5"/>
      <c r="FN345" s="5"/>
      <c r="FO345" s="5"/>
      <c r="FP345" s="5"/>
      <c r="FQ345" s="5"/>
      <c r="FR345" s="5"/>
      <c r="FS345" s="5"/>
      <c r="FT345" s="5"/>
      <c r="FU345" s="5"/>
      <c r="FV345" s="5"/>
      <c r="FW345" s="5"/>
      <c r="FX345" s="5"/>
      <c r="FY345" s="5"/>
      <c r="FZ345" s="5"/>
      <c r="GA345" s="5"/>
      <c r="GB345" s="5"/>
      <c r="GC345" s="5"/>
      <c r="GD345" s="5"/>
      <c r="GE345" s="5"/>
      <c r="GF345" s="5"/>
      <c r="GG345" s="5"/>
      <c r="GH345" s="5"/>
      <c r="GI345" s="5"/>
      <c r="GJ345" s="5"/>
      <c r="GK345" s="5"/>
      <c r="GL345" s="5"/>
      <c r="GM345" s="5"/>
      <c r="GN345" s="5"/>
      <c r="GO345" s="5"/>
      <c r="GP345" s="5"/>
      <c r="GQ345" s="5"/>
      <c r="GR345" s="5"/>
      <c r="GS345" s="5"/>
      <c r="GT345" s="5"/>
      <c r="GU345" s="5"/>
      <c r="GV345" s="5"/>
      <c r="GW345" s="5"/>
      <c r="GX345" s="5"/>
      <c r="GY345" s="5"/>
      <c r="GZ345" s="5"/>
      <c r="HA345" s="5"/>
      <c r="HB345" s="5"/>
      <c r="HC345" s="5"/>
      <c r="HD345" s="5"/>
      <c r="HE345" s="5"/>
      <c r="HF345" s="5"/>
      <c r="HG345" s="5"/>
      <c r="HH345" s="5"/>
      <c r="HI345" s="5"/>
      <c r="HJ345" s="5"/>
      <c r="HK345" s="5"/>
      <c r="HL345" s="5"/>
      <c r="HM345" s="5"/>
      <c r="HN345" s="5"/>
      <c r="HO345" s="5"/>
      <c r="HP345" s="5"/>
      <c r="HQ345" s="5"/>
      <c r="HR345" s="5"/>
      <c r="HS345" s="5"/>
      <c r="HT345" s="5"/>
      <c r="HU345" s="5"/>
      <c r="HV345" s="5"/>
      <c r="HW345" s="5"/>
      <c r="HX345" s="5"/>
      <c r="HY345" s="5"/>
      <c r="HZ345" s="5"/>
      <c r="IA345" s="5"/>
      <c r="IB345" s="5"/>
      <c r="IC345" s="5"/>
      <c r="ID345" s="5"/>
      <c r="IE345" s="5"/>
      <c r="IF345" s="5"/>
      <c r="IG345" s="5"/>
      <c r="IH345" s="5"/>
      <c r="II345" s="5"/>
      <c r="IJ345" s="5"/>
      <c r="IK345" s="5"/>
      <c r="IL345" s="5"/>
      <c r="IM345" s="5"/>
      <c r="IN345" s="5"/>
      <c r="IO345" s="5"/>
      <c r="IP345" s="5"/>
      <c r="IQ345" s="5"/>
      <c r="IR345" s="5"/>
      <c r="IS345" s="5"/>
      <c r="IT345" s="5"/>
      <c r="IU345" s="5"/>
      <c r="IV345" s="5"/>
    </row>
    <row r="346" spans="1:256" s="7" customFormat="1">
      <c r="A346" s="48" t="s">
        <v>18</v>
      </c>
      <c r="B346" s="47"/>
      <c r="C346" s="43">
        <v>2022</v>
      </c>
      <c r="D346" s="18">
        <f t="shared" ref="D346:I349" si="97">D351</f>
        <v>0</v>
      </c>
      <c r="E346" s="18">
        <f t="shared" si="97"/>
        <v>0</v>
      </c>
      <c r="F346" s="18">
        <f t="shared" si="97"/>
        <v>0</v>
      </c>
      <c r="G346" s="18">
        <f t="shared" si="97"/>
        <v>0</v>
      </c>
      <c r="H346" s="18">
        <f t="shared" si="97"/>
        <v>0</v>
      </c>
      <c r="I346" s="18">
        <f t="shared" si="97"/>
        <v>0</v>
      </c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5"/>
      <c r="DW346" s="5"/>
      <c r="DX346" s="5"/>
      <c r="DY346" s="5"/>
      <c r="DZ346" s="5"/>
      <c r="EA346" s="5"/>
      <c r="EB346" s="5"/>
      <c r="EC346" s="5"/>
      <c r="ED346" s="5"/>
      <c r="EE346" s="5"/>
      <c r="EF346" s="5"/>
      <c r="EG346" s="5"/>
      <c r="EH346" s="5"/>
      <c r="EI346" s="5"/>
      <c r="EJ346" s="5"/>
      <c r="EK346" s="5"/>
      <c r="EL346" s="5"/>
      <c r="EM346" s="5"/>
      <c r="EN346" s="5"/>
      <c r="EO346" s="5"/>
      <c r="EP346" s="5"/>
      <c r="EQ346" s="5"/>
      <c r="ER346" s="5"/>
      <c r="ES346" s="5"/>
      <c r="ET346" s="5"/>
      <c r="EU346" s="5"/>
      <c r="EV346" s="5"/>
      <c r="EW346" s="5"/>
      <c r="EX346" s="5"/>
      <c r="EY346" s="5"/>
      <c r="EZ346" s="5"/>
      <c r="FA346" s="5"/>
      <c r="FB346" s="5"/>
      <c r="FC346" s="5"/>
      <c r="FD346" s="5"/>
      <c r="FE346" s="5"/>
      <c r="FF346" s="5"/>
      <c r="FG346" s="5"/>
      <c r="FH346" s="5"/>
      <c r="FI346" s="5"/>
      <c r="FJ346" s="5"/>
      <c r="FK346" s="5"/>
      <c r="FL346" s="5"/>
      <c r="FM346" s="5"/>
      <c r="FN346" s="5"/>
      <c r="FO346" s="5"/>
      <c r="FP346" s="5"/>
      <c r="FQ346" s="5"/>
      <c r="FR346" s="5"/>
      <c r="FS346" s="5"/>
      <c r="FT346" s="5"/>
      <c r="FU346" s="5"/>
      <c r="FV346" s="5"/>
      <c r="FW346" s="5"/>
      <c r="FX346" s="5"/>
      <c r="FY346" s="5"/>
      <c r="FZ346" s="5"/>
      <c r="GA346" s="5"/>
      <c r="GB346" s="5"/>
      <c r="GC346" s="5"/>
      <c r="GD346" s="5"/>
      <c r="GE346" s="5"/>
      <c r="GF346" s="5"/>
      <c r="GG346" s="5"/>
      <c r="GH346" s="5"/>
      <c r="GI346" s="5"/>
      <c r="GJ346" s="5"/>
      <c r="GK346" s="5"/>
      <c r="GL346" s="5"/>
      <c r="GM346" s="5"/>
      <c r="GN346" s="5"/>
      <c r="GO346" s="5"/>
      <c r="GP346" s="5"/>
      <c r="GQ346" s="5"/>
      <c r="GR346" s="5"/>
      <c r="GS346" s="5"/>
      <c r="GT346" s="5"/>
      <c r="GU346" s="5"/>
      <c r="GV346" s="5"/>
      <c r="GW346" s="5"/>
      <c r="GX346" s="5"/>
      <c r="GY346" s="5"/>
      <c r="GZ346" s="5"/>
      <c r="HA346" s="5"/>
      <c r="HB346" s="5"/>
      <c r="HC346" s="5"/>
      <c r="HD346" s="5"/>
      <c r="HE346" s="5"/>
      <c r="HF346" s="5"/>
      <c r="HG346" s="5"/>
      <c r="HH346" s="5"/>
      <c r="HI346" s="5"/>
      <c r="HJ346" s="5"/>
      <c r="HK346" s="5"/>
      <c r="HL346" s="5"/>
      <c r="HM346" s="5"/>
      <c r="HN346" s="5"/>
      <c r="HO346" s="5"/>
      <c r="HP346" s="5"/>
      <c r="HQ346" s="5"/>
      <c r="HR346" s="5"/>
      <c r="HS346" s="5"/>
      <c r="HT346" s="5"/>
      <c r="HU346" s="5"/>
      <c r="HV346" s="5"/>
      <c r="HW346" s="5"/>
      <c r="HX346" s="5"/>
      <c r="HY346" s="5"/>
      <c r="HZ346" s="5"/>
      <c r="IA346" s="5"/>
      <c r="IB346" s="5"/>
      <c r="IC346" s="5"/>
      <c r="ID346" s="5"/>
      <c r="IE346" s="5"/>
      <c r="IF346" s="5"/>
      <c r="IG346" s="5"/>
      <c r="IH346" s="5"/>
      <c r="II346" s="5"/>
      <c r="IJ346" s="5"/>
      <c r="IK346" s="5"/>
      <c r="IL346" s="5"/>
      <c r="IM346" s="5"/>
      <c r="IN346" s="5"/>
      <c r="IO346" s="5"/>
      <c r="IP346" s="5"/>
      <c r="IQ346" s="5"/>
      <c r="IR346" s="5"/>
      <c r="IS346" s="5"/>
      <c r="IT346" s="5"/>
      <c r="IU346" s="5"/>
      <c r="IV346" s="5"/>
    </row>
    <row r="347" spans="1:256" s="7" customFormat="1">
      <c r="A347" s="48"/>
      <c r="B347" s="47"/>
      <c r="C347" s="43">
        <v>2023</v>
      </c>
      <c r="D347" s="18">
        <f t="shared" si="97"/>
        <v>0</v>
      </c>
      <c r="E347" s="18">
        <f t="shared" si="97"/>
        <v>0</v>
      </c>
      <c r="F347" s="18">
        <f t="shared" si="97"/>
        <v>0</v>
      </c>
      <c r="G347" s="18">
        <f t="shared" si="97"/>
        <v>0</v>
      </c>
      <c r="H347" s="18">
        <f t="shared" si="97"/>
        <v>0</v>
      </c>
      <c r="I347" s="18">
        <f t="shared" si="97"/>
        <v>0</v>
      </c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  <c r="EL347" s="5"/>
      <c r="EM347" s="5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5"/>
      <c r="FC347" s="5"/>
      <c r="FD347" s="5"/>
      <c r="FE347" s="5"/>
      <c r="FF347" s="5"/>
      <c r="FG347" s="5"/>
      <c r="FH347" s="5"/>
      <c r="FI347" s="5"/>
      <c r="FJ347" s="5"/>
      <c r="FK347" s="5"/>
      <c r="FL347" s="5"/>
      <c r="FM347" s="5"/>
      <c r="FN347" s="5"/>
      <c r="FO347" s="5"/>
      <c r="FP347" s="5"/>
      <c r="FQ347" s="5"/>
      <c r="FR347" s="5"/>
      <c r="FS347" s="5"/>
      <c r="FT347" s="5"/>
      <c r="FU347" s="5"/>
      <c r="FV347" s="5"/>
      <c r="FW347" s="5"/>
      <c r="FX347" s="5"/>
      <c r="FY347" s="5"/>
      <c r="FZ347" s="5"/>
      <c r="GA347" s="5"/>
      <c r="GB347" s="5"/>
      <c r="GC347" s="5"/>
      <c r="GD347" s="5"/>
      <c r="GE347" s="5"/>
      <c r="GF347" s="5"/>
      <c r="GG347" s="5"/>
      <c r="GH347" s="5"/>
      <c r="GI347" s="5"/>
      <c r="GJ347" s="5"/>
      <c r="GK347" s="5"/>
      <c r="GL347" s="5"/>
      <c r="GM347" s="5"/>
      <c r="GN347" s="5"/>
      <c r="GO347" s="5"/>
      <c r="GP347" s="5"/>
      <c r="GQ347" s="5"/>
      <c r="GR347" s="5"/>
      <c r="GS347" s="5"/>
      <c r="GT347" s="5"/>
      <c r="GU347" s="5"/>
      <c r="GV347" s="5"/>
      <c r="GW347" s="5"/>
      <c r="GX347" s="5"/>
      <c r="GY347" s="5"/>
      <c r="GZ347" s="5"/>
      <c r="HA347" s="5"/>
      <c r="HB347" s="5"/>
      <c r="HC347" s="5"/>
      <c r="HD347" s="5"/>
      <c r="HE347" s="5"/>
      <c r="HF347" s="5"/>
      <c r="HG347" s="5"/>
      <c r="HH347" s="5"/>
      <c r="HI347" s="5"/>
      <c r="HJ347" s="5"/>
      <c r="HK347" s="5"/>
      <c r="HL347" s="5"/>
      <c r="HM347" s="5"/>
      <c r="HN347" s="5"/>
      <c r="HO347" s="5"/>
      <c r="HP347" s="5"/>
      <c r="HQ347" s="5"/>
      <c r="HR347" s="5"/>
      <c r="HS347" s="5"/>
      <c r="HT347" s="5"/>
      <c r="HU347" s="5"/>
      <c r="HV347" s="5"/>
      <c r="HW347" s="5"/>
      <c r="HX347" s="5"/>
      <c r="HY347" s="5"/>
      <c r="HZ347" s="5"/>
      <c r="IA347" s="5"/>
      <c r="IB347" s="5"/>
      <c r="IC347" s="5"/>
      <c r="ID347" s="5"/>
      <c r="IE347" s="5"/>
      <c r="IF347" s="5"/>
      <c r="IG347" s="5"/>
      <c r="IH347" s="5"/>
      <c r="II347" s="5"/>
      <c r="IJ347" s="5"/>
      <c r="IK347" s="5"/>
      <c r="IL347" s="5"/>
      <c r="IM347" s="5"/>
      <c r="IN347" s="5"/>
      <c r="IO347" s="5"/>
      <c r="IP347" s="5"/>
      <c r="IQ347" s="5"/>
      <c r="IR347" s="5"/>
      <c r="IS347" s="5"/>
      <c r="IT347" s="5"/>
      <c r="IU347" s="5"/>
      <c r="IV347" s="5"/>
    </row>
    <row r="348" spans="1:256" s="7" customFormat="1">
      <c r="A348" s="48"/>
      <c r="B348" s="47"/>
      <c r="C348" s="43">
        <v>2024</v>
      </c>
      <c r="D348" s="18">
        <f t="shared" si="97"/>
        <v>0</v>
      </c>
      <c r="E348" s="18">
        <f t="shared" si="97"/>
        <v>0</v>
      </c>
      <c r="F348" s="18">
        <f t="shared" si="97"/>
        <v>0</v>
      </c>
      <c r="G348" s="18">
        <f t="shared" si="97"/>
        <v>0</v>
      </c>
      <c r="H348" s="18">
        <f t="shared" si="97"/>
        <v>0</v>
      </c>
      <c r="I348" s="18">
        <f t="shared" si="97"/>
        <v>0</v>
      </c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5"/>
      <c r="EA348" s="5"/>
      <c r="EB348" s="5"/>
      <c r="EC348" s="5"/>
      <c r="ED348" s="5"/>
      <c r="EE348" s="5"/>
      <c r="EF348" s="5"/>
      <c r="EG348" s="5"/>
      <c r="EH348" s="5"/>
      <c r="EI348" s="5"/>
      <c r="EJ348" s="5"/>
      <c r="EK348" s="5"/>
      <c r="EL348" s="5"/>
      <c r="EM348" s="5"/>
      <c r="EN348" s="5"/>
      <c r="EO348" s="5"/>
      <c r="EP348" s="5"/>
      <c r="EQ348" s="5"/>
      <c r="ER348" s="5"/>
      <c r="ES348" s="5"/>
      <c r="ET348" s="5"/>
      <c r="EU348" s="5"/>
      <c r="EV348" s="5"/>
      <c r="EW348" s="5"/>
      <c r="EX348" s="5"/>
      <c r="EY348" s="5"/>
      <c r="EZ348" s="5"/>
      <c r="FA348" s="5"/>
      <c r="FB348" s="5"/>
      <c r="FC348" s="5"/>
      <c r="FD348" s="5"/>
      <c r="FE348" s="5"/>
      <c r="FF348" s="5"/>
      <c r="FG348" s="5"/>
      <c r="FH348" s="5"/>
      <c r="FI348" s="5"/>
      <c r="FJ348" s="5"/>
      <c r="FK348" s="5"/>
      <c r="FL348" s="5"/>
      <c r="FM348" s="5"/>
      <c r="FN348" s="5"/>
      <c r="FO348" s="5"/>
      <c r="FP348" s="5"/>
      <c r="FQ348" s="5"/>
      <c r="FR348" s="5"/>
      <c r="FS348" s="5"/>
      <c r="FT348" s="5"/>
      <c r="FU348" s="5"/>
      <c r="FV348" s="5"/>
      <c r="FW348" s="5"/>
      <c r="FX348" s="5"/>
      <c r="FY348" s="5"/>
      <c r="FZ348" s="5"/>
      <c r="GA348" s="5"/>
      <c r="GB348" s="5"/>
      <c r="GC348" s="5"/>
      <c r="GD348" s="5"/>
      <c r="GE348" s="5"/>
      <c r="GF348" s="5"/>
      <c r="GG348" s="5"/>
      <c r="GH348" s="5"/>
      <c r="GI348" s="5"/>
      <c r="GJ348" s="5"/>
      <c r="GK348" s="5"/>
      <c r="GL348" s="5"/>
      <c r="GM348" s="5"/>
      <c r="GN348" s="5"/>
      <c r="GO348" s="5"/>
      <c r="GP348" s="5"/>
      <c r="GQ348" s="5"/>
      <c r="GR348" s="5"/>
      <c r="GS348" s="5"/>
      <c r="GT348" s="5"/>
      <c r="GU348" s="5"/>
      <c r="GV348" s="5"/>
      <c r="GW348" s="5"/>
      <c r="GX348" s="5"/>
      <c r="GY348" s="5"/>
      <c r="GZ348" s="5"/>
      <c r="HA348" s="5"/>
      <c r="HB348" s="5"/>
      <c r="HC348" s="5"/>
      <c r="HD348" s="5"/>
      <c r="HE348" s="5"/>
      <c r="HF348" s="5"/>
      <c r="HG348" s="5"/>
      <c r="HH348" s="5"/>
      <c r="HI348" s="5"/>
      <c r="HJ348" s="5"/>
      <c r="HK348" s="5"/>
      <c r="HL348" s="5"/>
      <c r="HM348" s="5"/>
      <c r="HN348" s="5"/>
      <c r="HO348" s="5"/>
      <c r="HP348" s="5"/>
      <c r="HQ348" s="5"/>
      <c r="HR348" s="5"/>
      <c r="HS348" s="5"/>
      <c r="HT348" s="5"/>
      <c r="HU348" s="5"/>
      <c r="HV348" s="5"/>
      <c r="HW348" s="5"/>
      <c r="HX348" s="5"/>
      <c r="HY348" s="5"/>
      <c r="HZ348" s="5"/>
      <c r="IA348" s="5"/>
      <c r="IB348" s="5"/>
      <c r="IC348" s="5"/>
      <c r="ID348" s="5"/>
      <c r="IE348" s="5"/>
      <c r="IF348" s="5"/>
      <c r="IG348" s="5"/>
      <c r="IH348" s="5"/>
      <c r="II348" s="5"/>
      <c r="IJ348" s="5"/>
      <c r="IK348" s="5"/>
      <c r="IL348" s="5"/>
      <c r="IM348" s="5"/>
      <c r="IN348" s="5"/>
      <c r="IO348" s="5"/>
      <c r="IP348" s="5"/>
      <c r="IQ348" s="5"/>
      <c r="IR348" s="5"/>
      <c r="IS348" s="5"/>
      <c r="IT348" s="5"/>
      <c r="IU348" s="5"/>
      <c r="IV348" s="5"/>
    </row>
    <row r="349" spans="1:256" s="7" customFormat="1">
      <c r="A349" s="48"/>
      <c r="B349" s="47"/>
      <c r="C349" s="43">
        <v>2025</v>
      </c>
      <c r="D349" s="18">
        <f t="shared" si="97"/>
        <v>0</v>
      </c>
      <c r="E349" s="18">
        <f t="shared" si="97"/>
        <v>0</v>
      </c>
      <c r="F349" s="18">
        <f t="shared" si="97"/>
        <v>0</v>
      </c>
      <c r="G349" s="18">
        <f t="shared" si="97"/>
        <v>0</v>
      </c>
      <c r="H349" s="18">
        <f t="shared" si="97"/>
        <v>0</v>
      </c>
      <c r="I349" s="18">
        <f t="shared" si="97"/>
        <v>0</v>
      </c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  <c r="EG349" s="5"/>
      <c r="EH349" s="5"/>
      <c r="EI349" s="5"/>
      <c r="EJ349" s="5"/>
      <c r="EK349" s="5"/>
      <c r="EL349" s="5"/>
      <c r="EM349" s="5"/>
      <c r="EN349" s="5"/>
      <c r="EO349" s="5"/>
      <c r="EP349" s="5"/>
      <c r="EQ349" s="5"/>
      <c r="ER349" s="5"/>
      <c r="ES349" s="5"/>
      <c r="ET349" s="5"/>
      <c r="EU349" s="5"/>
      <c r="EV349" s="5"/>
      <c r="EW349" s="5"/>
      <c r="EX349" s="5"/>
      <c r="EY349" s="5"/>
      <c r="EZ349" s="5"/>
      <c r="FA349" s="5"/>
      <c r="FB349" s="5"/>
      <c r="FC349" s="5"/>
      <c r="FD349" s="5"/>
      <c r="FE349" s="5"/>
      <c r="FF349" s="5"/>
      <c r="FG349" s="5"/>
      <c r="FH349" s="5"/>
      <c r="FI349" s="5"/>
      <c r="FJ349" s="5"/>
      <c r="FK349" s="5"/>
      <c r="FL349" s="5"/>
      <c r="FM349" s="5"/>
      <c r="FN349" s="5"/>
      <c r="FO349" s="5"/>
      <c r="FP349" s="5"/>
      <c r="FQ349" s="5"/>
      <c r="FR349" s="5"/>
      <c r="FS349" s="5"/>
      <c r="FT349" s="5"/>
      <c r="FU349" s="5"/>
      <c r="FV349" s="5"/>
      <c r="FW349" s="5"/>
      <c r="FX349" s="5"/>
      <c r="FY349" s="5"/>
      <c r="FZ349" s="5"/>
      <c r="GA349" s="5"/>
      <c r="GB349" s="5"/>
      <c r="GC349" s="5"/>
      <c r="GD349" s="5"/>
      <c r="GE349" s="5"/>
      <c r="GF349" s="5"/>
      <c r="GG349" s="5"/>
      <c r="GH349" s="5"/>
      <c r="GI349" s="5"/>
      <c r="GJ349" s="5"/>
      <c r="GK349" s="5"/>
      <c r="GL349" s="5"/>
      <c r="GM349" s="5"/>
      <c r="GN349" s="5"/>
      <c r="GO349" s="5"/>
      <c r="GP349" s="5"/>
      <c r="GQ349" s="5"/>
      <c r="GR349" s="5"/>
      <c r="GS349" s="5"/>
      <c r="GT349" s="5"/>
      <c r="GU349" s="5"/>
      <c r="GV349" s="5"/>
      <c r="GW349" s="5"/>
      <c r="GX349" s="5"/>
      <c r="GY349" s="5"/>
      <c r="GZ349" s="5"/>
      <c r="HA349" s="5"/>
      <c r="HB349" s="5"/>
      <c r="HC349" s="5"/>
      <c r="HD349" s="5"/>
      <c r="HE349" s="5"/>
      <c r="HF349" s="5"/>
      <c r="HG349" s="5"/>
      <c r="HH349" s="5"/>
      <c r="HI349" s="5"/>
      <c r="HJ349" s="5"/>
      <c r="HK349" s="5"/>
      <c r="HL349" s="5"/>
      <c r="HM349" s="5"/>
      <c r="HN349" s="5"/>
      <c r="HO349" s="5"/>
      <c r="HP349" s="5"/>
      <c r="HQ349" s="5"/>
      <c r="HR349" s="5"/>
      <c r="HS349" s="5"/>
      <c r="HT349" s="5"/>
      <c r="HU349" s="5"/>
      <c r="HV349" s="5"/>
      <c r="HW349" s="5"/>
      <c r="HX349" s="5"/>
      <c r="HY349" s="5"/>
      <c r="HZ349" s="5"/>
      <c r="IA349" s="5"/>
      <c r="IB349" s="5"/>
      <c r="IC349" s="5"/>
      <c r="ID349" s="5"/>
      <c r="IE349" s="5"/>
      <c r="IF349" s="5"/>
      <c r="IG349" s="5"/>
      <c r="IH349" s="5"/>
      <c r="II349" s="5"/>
      <c r="IJ349" s="5"/>
      <c r="IK349" s="5"/>
      <c r="IL349" s="5"/>
      <c r="IM349" s="5"/>
      <c r="IN349" s="5"/>
      <c r="IO349" s="5"/>
      <c r="IP349" s="5"/>
      <c r="IQ349" s="5"/>
      <c r="IR349" s="5"/>
      <c r="IS349" s="5"/>
      <c r="IT349" s="5"/>
      <c r="IU349" s="5"/>
      <c r="IV349" s="5"/>
    </row>
    <row r="350" spans="1:256" s="7" customFormat="1">
      <c r="A350" s="48"/>
      <c r="B350" s="47"/>
      <c r="C350" s="43" t="s">
        <v>18</v>
      </c>
      <c r="D350" s="18">
        <f t="shared" ref="D350:I350" si="98">SUM(D346:D349)</f>
        <v>0</v>
      </c>
      <c r="E350" s="18">
        <f t="shared" si="98"/>
        <v>0</v>
      </c>
      <c r="F350" s="18">
        <f t="shared" si="98"/>
        <v>0</v>
      </c>
      <c r="G350" s="18">
        <f t="shared" si="98"/>
        <v>0</v>
      </c>
      <c r="H350" s="18">
        <f t="shared" si="98"/>
        <v>0</v>
      </c>
      <c r="I350" s="18">
        <f t="shared" si="98"/>
        <v>0</v>
      </c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5"/>
      <c r="DW350" s="5"/>
      <c r="DX350" s="5"/>
      <c r="DY350" s="5"/>
      <c r="DZ350" s="5"/>
      <c r="EA350" s="5"/>
      <c r="EB350" s="5"/>
      <c r="EC350" s="5"/>
      <c r="ED350" s="5"/>
      <c r="EE350" s="5"/>
      <c r="EF350" s="5"/>
      <c r="EG350" s="5"/>
      <c r="EH350" s="5"/>
      <c r="EI350" s="5"/>
      <c r="EJ350" s="5"/>
      <c r="EK350" s="5"/>
      <c r="EL350" s="5"/>
      <c r="EM350" s="5"/>
      <c r="EN350" s="5"/>
      <c r="EO350" s="5"/>
      <c r="EP350" s="5"/>
      <c r="EQ350" s="5"/>
      <c r="ER350" s="5"/>
      <c r="ES350" s="5"/>
      <c r="ET350" s="5"/>
      <c r="EU350" s="5"/>
      <c r="EV350" s="5"/>
      <c r="EW350" s="5"/>
      <c r="EX350" s="5"/>
      <c r="EY350" s="5"/>
      <c r="EZ350" s="5"/>
      <c r="FA350" s="5"/>
      <c r="FB350" s="5"/>
      <c r="FC350" s="5"/>
      <c r="FD350" s="5"/>
      <c r="FE350" s="5"/>
      <c r="FF350" s="5"/>
      <c r="FG350" s="5"/>
      <c r="FH350" s="5"/>
      <c r="FI350" s="5"/>
      <c r="FJ350" s="5"/>
      <c r="FK350" s="5"/>
      <c r="FL350" s="5"/>
      <c r="FM350" s="5"/>
      <c r="FN350" s="5"/>
      <c r="FO350" s="5"/>
      <c r="FP350" s="5"/>
      <c r="FQ350" s="5"/>
      <c r="FR350" s="5"/>
      <c r="FS350" s="5"/>
      <c r="FT350" s="5"/>
      <c r="FU350" s="5"/>
      <c r="FV350" s="5"/>
      <c r="FW350" s="5"/>
      <c r="FX350" s="5"/>
      <c r="FY350" s="5"/>
      <c r="FZ350" s="5"/>
      <c r="GA350" s="5"/>
      <c r="GB350" s="5"/>
      <c r="GC350" s="5"/>
      <c r="GD350" s="5"/>
      <c r="GE350" s="5"/>
      <c r="GF350" s="5"/>
      <c r="GG350" s="5"/>
      <c r="GH350" s="5"/>
      <c r="GI350" s="5"/>
      <c r="GJ350" s="5"/>
      <c r="GK350" s="5"/>
      <c r="GL350" s="5"/>
      <c r="GM350" s="5"/>
      <c r="GN350" s="5"/>
      <c r="GO350" s="5"/>
      <c r="GP350" s="5"/>
      <c r="GQ350" s="5"/>
      <c r="GR350" s="5"/>
      <c r="GS350" s="5"/>
      <c r="GT350" s="5"/>
      <c r="GU350" s="5"/>
      <c r="GV350" s="5"/>
      <c r="GW350" s="5"/>
      <c r="GX350" s="5"/>
      <c r="GY350" s="5"/>
      <c r="GZ350" s="5"/>
      <c r="HA350" s="5"/>
      <c r="HB350" s="5"/>
      <c r="HC350" s="5"/>
      <c r="HD350" s="5"/>
      <c r="HE350" s="5"/>
      <c r="HF350" s="5"/>
      <c r="HG350" s="5"/>
      <c r="HH350" s="5"/>
      <c r="HI350" s="5"/>
      <c r="HJ350" s="5"/>
      <c r="HK350" s="5"/>
      <c r="HL350" s="5"/>
      <c r="HM350" s="5"/>
      <c r="HN350" s="5"/>
      <c r="HO350" s="5"/>
      <c r="HP350" s="5"/>
      <c r="HQ350" s="5"/>
      <c r="HR350" s="5"/>
      <c r="HS350" s="5"/>
      <c r="HT350" s="5"/>
      <c r="HU350" s="5"/>
      <c r="HV350" s="5"/>
      <c r="HW350" s="5"/>
      <c r="HX350" s="5"/>
      <c r="HY350" s="5"/>
      <c r="HZ350" s="5"/>
      <c r="IA350" s="5"/>
      <c r="IB350" s="5"/>
      <c r="IC350" s="5"/>
      <c r="ID350" s="5"/>
      <c r="IE350" s="5"/>
      <c r="IF350" s="5"/>
      <c r="IG350" s="5"/>
      <c r="IH350" s="5"/>
      <c r="II350" s="5"/>
      <c r="IJ350" s="5"/>
      <c r="IK350" s="5"/>
      <c r="IL350" s="5"/>
      <c r="IM350" s="5"/>
      <c r="IN350" s="5"/>
      <c r="IO350" s="5"/>
      <c r="IP350" s="5"/>
      <c r="IQ350" s="5"/>
      <c r="IR350" s="5"/>
      <c r="IS350" s="5"/>
      <c r="IT350" s="5"/>
      <c r="IU350" s="5"/>
      <c r="IV350" s="5"/>
    </row>
    <row r="351" spans="1:256" s="7" customFormat="1">
      <c r="A351" s="57" t="s">
        <v>84</v>
      </c>
      <c r="B351" s="67"/>
      <c r="C351" s="44">
        <v>2022</v>
      </c>
      <c r="D351" s="27">
        <f>SUM(E351:I351)</f>
        <v>0</v>
      </c>
      <c r="E351" s="27">
        <v>0</v>
      </c>
      <c r="F351" s="27">
        <v>0</v>
      </c>
      <c r="G351" s="27">
        <v>0</v>
      </c>
      <c r="H351" s="27">
        <v>0</v>
      </c>
      <c r="I351" s="27">
        <v>0</v>
      </c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  <c r="DS351" s="5"/>
      <c r="DT351" s="5"/>
      <c r="DU351" s="5"/>
      <c r="DV351" s="5"/>
      <c r="DW351" s="5"/>
      <c r="DX351" s="5"/>
      <c r="DY351" s="5"/>
      <c r="DZ351" s="5"/>
      <c r="EA351" s="5"/>
      <c r="EB351" s="5"/>
      <c r="EC351" s="5"/>
      <c r="ED351" s="5"/>
      <c r="EE351" s="5"/>
      <c r="EF351" s="5"/>
      <c r="EG351" s="5"/>
      <c r="EH351" s="5"/>
      <c r="EI351" s="5"/>
      <c r="EJ351" s="5"/>
      <c r="EK351" s="5"/>
      <c r="EL351" s="5"/>
      <c r="EM351" s="5"/>
      <c r="EN351" s="5"/>
      <c r="EO351" s="5"/>
      <c r="EP351" s="5"/>
      <c r="EQ351" s="5"/>
      <c r="ER351" s="5"/>
      <c r="ES351" s="5"/>
      <c r="ET351" s="5"/>
      <c r="EU351" s="5"/>
      <c r="EV351" s="5"/>
      <c r="EW351" s="5"/>
      <c r="EX351" s="5"/>
      <c r="EY351" s="5"/>
      <c r="EZ351" s="5"/>
      <c r="FA351" s="5"/>
      <c r="FB351" s="5"/>
      <c r="FC351" s="5"/>
      <c r="FD351" s="5"/>
      <c r="FE351" s="5"/>
      <c r="FF351" s="5"/>
      <c r="FG351" s="5"/>
      <c r="FH351" s="5"/>
      <c r="FI351" s="5"/>
      <c r="FJ351" s="5"/>
      <c r="FK351" s="5"/>
      <c r="FL351" s="5"/>
      <c r="FM351" s="5"/>
      <c r="FN351" s="5"/>
      <c r="FO351" s="5"/>
      <c r="FP351" s="5"/>
      <c r="FQ351" s="5"/>
      <c r="FR351" s="5"/>
      <c r="FS351" s="5"/>
      <c r="FT351" s="5"/>
      <c r="FU351" s="5"/>
      <c r="FV351" s="5"/>
      <c r="FW351" s="5"/>
      <c r="FX351" s="5"/>
      <c r="FY351" s="5"/>
      <c r="FZ351" s="5"/>
      <c r="GA351" s="5"/>
      <c r="GB351" s="5"/>
      <c r="GC351" s="5"/>
      <c r="GD351" s="5"/>
      <c r="GE351" s="5"/>
      <c r="GF351" s="5"/>
      <c r="GG351" s="5"/>
      <c r="GH351" s="5"/>
      <c r="GI351" s="5"/>
      <c r="GJ351" s="5"/>
      <c r="GK351" s="5"/>
      <c r="GL351" s="5"/>
      <c r="GM351" s="5"/>
      <c r="GN351" s="5"/>
      <c r="GO351" s="5"/>
      <c r="GP351" s="5"/>
      <c r="GQ351" s="5"/>
      <c r="GR351" s="5"/>
      <c r="GS351" s="5"/>
      <c r="GT351" s="5"/>
      <c r="GU351" s="5"/>
      <c r="GV351" s="5"/>
      <c r="GW351" s="5"/>
      <c r="GX351" s="5"/>
      <c r="GY351" s="5"/>
      <c r="GZ351" s="5"/>
      <c r="HA351" s="5"/>
      <c r="HB351" s="5"/>
      <c r="HC351" s="5"/>
      <c r="HD351" s="5"/>
      <c r="HE351" s="5"/>
      <c r="HF351" s="5"/>
      <c r="HG351" s="5"/>
      <c r="HH351" s="5"/>
      <c r="HI351" s="5"/>
      <c r="HJ351" s="5"/>
      <c r="HK351" s="5"/>
      <c r="HL351" s="5"/>
      <c r="HM351" s="5"/>
      <c r="HN351" s="5"/>
      <c r="HO351" s="5"/>
      <c r="HP351" s="5"/>
      <c r="HQ351" s="5"/>
      <c r="HR351" s="5"/>
      <c r="HS351" s="5"/>
      <c r="HT351" s="5"/>
      <c r="HU351" s="5"/>
      <c r="HV351" s="5"/>
      <c r="HW351" s="5"/>
      <c r="HX351" s="5"/>
      <c r="HY351" s="5"/>
      <c r="HZ351" s="5"/>
      <c r="IA351" s="5"/>
      <c r="IB351" s="5"/>
      <c r="IC351" s="5"/>
      <c r="ID351" s="5"/>
      <c r="IE351" s="5"/>
      <c r="IF351" s="5"/>
      <c r="IG351" s="5"/>
      <c r="IH351" s="5"/>
      <c r="II351" s="5"/>
      <c r="IJ351" s="5"/>
      <c r="IK351" s="5"/>
      <c r="IL351" s="5"/>
      <c r="IM351" s="5"/>
      <c r="IN351" s="5"/>
      <c r="IO351" s="5"/>
      <c r="IP351" s="5"/>
      <c r="IQ351" s="5"/>
      <c r="IR351" s="5"/>
      <c r="IS351" s="5"/>
      <c r="IT351" s="5"/>
      <c r="IU351" s="5"/>
      <c r="IV351" s="5"/>
    </row>
    <row r="352" spans="1:256" s="7" customFormat="1">
      <c r="A352" s="58"/>
      <c r="B352" s="67"/>
      <c r="C352" s="44">
        <v>2023</v>
      </c>
      <c r="D352" s="27">
        <f>SUM(E352:I352)</f>
        <v>0</v>
      </c>
      <c r="E352" s="27">
        <v>0</v>
      </c>
      <c r="F352" s="27">
        <v>0</v>
      </c>
      <c r="G352" s="27">
        <v>0</v>
      </c>
      <c r="H352" s="27">
        <v>0</v>
      </c>
      <c r="I352" s="27">
        <v>0</v>
      </c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  <c r="EA352" s="5"/>
      <c r="EB352" s="5"/>
      <c r="EC352" s="5"/>
      <c r="ED352" s="5"/>
      <c r="EE352" s="5"/>
      <c r="EF352" s="5"/>
      <c r="EG352" s="5"/>
      <c r="EH352" s="5"/>
      <c r="EI352" s="5"/>
      <c r="EJ352" s="5"/>
      <c r="EK352" s="5"/>
      <c r="EL352" s="5"/>
      <c r="EM352" s="5"/>
      <c r="EN352" s="5"/>
      <c r="EO352" s="5"/>
      <c r="EP352" s="5"/>
      <c r="EQ352" s="5"/>
      <c r="ER352" s="5"/>
      <c r="ES352" s="5"/>
      <c r="ET352" s="5"/>
      <c r="EU352" s="5"/>
      <c r="EV352" s="5"/>
      <c r="EW352" s="5"/>
      <c r="EX352" s="5"/>
      <c r="EY352" s="5"/>
      <c r="EZ352" s="5"/>
      <c r="FA352" s="5"/>
      <c r="FB352" s="5"/>
      <c r="FC352" s="5"/>
      <c r="FD352" s="5"/>
      <c r="FE352" s="5"/>
      <c r="FF352" s="5"/>
      <c r="FG352" s="5"/>
      <c r="FH352" s="5"/>
      <c r="FI352" s="5"/>
      <c r="FJ352" s="5"/>
      <c r="FK352" s="5"/>
      <c r="FL352" s="5"/>
      <c r="FM352" s="5"/>
      <c r="FN352" s="5"/>
      <c r="FO352" s="5"/>
      <c r="FP352" s="5"/>
      <c r="FQ352" s="5"/>
      <c r="FR352" s="5"/>
      <c r="FS352" s="5"/>
      <c r="FT352" s="5"/>
      <c r="FU352" s="5"/>
      <c r="FV352" s="5"/>
      <c r="FW352" s="5"/>
      <c r="FX352" s="5"/>
      <c r="FY352" s="5"/>
      <c r="FZ352" s="5"/>
      <c r="GA352" s="5"/>
      <c r="GB352" s="5"/>
      <c r="GC352" s="5"/>
      <c r="GD352" s="5"/>
      <c r="GE352" s="5"/>
      <c r="GF352" s="5"/>
      <c r="GG352" s="5"/>
      <c r="GH352" s="5"/>
      <c r="GI352" s="5"/>
      <c r="GJ352" s="5"/>
      <c r="GK352" s="5"/>
      <c r="GL352" s="5"/>
      <c r="GM352" s="5"/>
      <c r="GN352" s="5"/>
      <c r="GO352" s="5"/>
      <c r="GP352" s="5"/>
      <c r="GQ352" s="5"/>
      <c r="GR352" s="5"/>
      <c r="GS352" s="5"/>
      <c r="GT352" s="5"/>
      <c r="GU352" s="5"/>
      <c r="GV352" s="5"/>
      <c r="GW352" s="5"/>
      <c r="GX352" s="5"/>
      <c r="GY352" s="5"/>
      <c r="GZ352" s="5"/>
      <c r="HA352" s="5"/>
      <c r="HB352" s="5"/>
      <c r="HC352" s="5"/>
      <c r="HD352" s="5"/>
      <c r="HE352" s="5"/>
      <c r="HF352" s="5"/>
      <c r="HG352" s="5"/>
      <c r="HH352" s="5"/>
      <c r="HI352" s="5"/>
      <c r="HJ352" s="5"/>
      <c r="HK352" s="5"/>
      <c r="HL352" s="5"/>
      <c r="HM352" s="5"/>
      <c r="HN352" s="5"/>
      <c r="HO352" s="5"/>
      <c r="HP352" s="5"/>
      <c r="HQ352" s="5"/>
      <c r="HR352" s="5"/>
      <c r="HS352" s="5"/>
      <c r="HT352" s="5"/>
      <c r="HU352" s="5"/>
      <c r="HV352" s="5"/>
      <c r="HW352" s="5"/>
      <c r="HX352" s="5"/>
      <c r="HY352" s="5"/>
      <c r="HZ352" s="5"/>
      <c r="IA352" s="5"/>
      <c r="IB352" s="5"/>
      <c r="IC352" s="5"/>
      <c r="ID352" s="5"/>
      <c r="IE352" s="5"/>
      <c r="IF352" s="5"/>
      <c r="IG352" s="5"/>
      <c r="IH352" s="5"/>
      <c r="II352" s="5"/>
      <c r="IJ352" s="5"/>
      <c r="IK352" s="5"/>
      <c r="IL352" s="5"/>
      <c r="IM352" s="5"/>
      <c r="IN352" s="5"/>
      <c r="IO352" s="5"/>
      <c r="IP352" s="5"/>
      <c r="IQ352" s="5"/>
      <c r="IR352" s="5"/>
      <c r="IS352" s="5"/>
      <c r="IT352" s="5"/>
      <c r="IU352" s="5"/>
      <c r="IV352" s="5"/>
    </row>
    <row r="353" spans="1:256" s="7" customFormat="1">
      <c r="A353" s="58"/>
      <c r="B353" s="67"/>
      <c r="C353" s="44">
        <v>2024</v>
      </c>
      <c r="D353" s="27">
        <f>SUM(E353:I353)</f>
        <v>0</v>
      </c>
      <c r="E353" s="27">
        <v>0</v>
      </c>
      <c r="F353" s="27">
        <v>0</v>
      </c>
      <c r="G353" s="27">
        <v>0</v>
      </c>
      <c r="H353" s="27">
        <v>0</v>
      </c>
      <c r="I353" s="27">
        <v>0</v>
      </c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5"/>
      <c r="EA353" s="5"/>
      <c r="EB353" s="5"/>
      <c r="EC353" s="5"/>
      <c r="ED353" s="5"/>
      <c r="EE353" s="5"/>
      <c r="EF353" s="5"/>
      <c r="EG353" s="5"/>
      <c r="EH353" s="5"/>
      <c r="EI353" s="5"/>
      <c r="EJ353" s="5"/>
      <c r="EK353" s="5"/>
      <c r="EL353" s="5"/>
      <c r="EM353" s="5"/>
      <c r="EN353" s="5"/>
      <c r="EO353" s="5"/>
      <c r="EP353" s="5"/>
      <c r="EQ353" s="5"/>
      <c r="ER353" s="5"/>
      <c r="ES353" s="5"/>
      <c r="ET353" s="5"/>
      <c r="EU353" s="5"/>
      <c r="EV353" s="5"/>
      <c r="EW353" s="5"/>
      <c r="EX353" s="5"/>
      <c r="EY353" s="5"/>
      <c r="EZ353" s="5"/>
      <c r="FA353" s="5"/>
      <c r="FB353" s="5"/>
      <c r="FC353" s="5"/>
      <c r="FD353" s="5"/>
      <c r="FE353" s="5"/>
      <c r="FF353" s="5"/>
      <c r="FG353" s="5"/>
      <c r="FH353" s="5"/>
      <c r="FI353" s="5"/>
      <c r="FJ353" s="5"/>
      <c r="FK353" s="5"/>
      <c r="FL353" s="5"/>
      <c r="FM353" s="5"/>
      <c r="FN353" s="5"/>
      <c r="FO353" s="5"/>
      <c r="FP353" s="5"/>
      <c r="FQ353" s="5"/>
      <c r="FR353" s="5"/>
      <c r="FS353" s="5"/>
      <c r="FT353" s="5"/>
      <c r="FU353" s="5"/>
      <c r="FV353" s="5"/>
      <c r="FW353" s="5"/>
      <c r="FX353" s="5"/>
      <c r="FY353" s="5"/>
      <c r="FZ353" s="5"/>
      <c r="GA353" s="5"/>
      <c r="GB353" s="5"/>
      <c r="GC353" s="5"/>
      <c r="GD353" s="5"/>
      <c r="GE353" s="5"/>
      <c r="GF353" s="5"/>
      <c r="GG353" s="5"/>
      <c r="GH353" s="5"/>
      <c r="GI353" s="5"/>
      <c r="GJ353" s="5"/>
      <c r="GK353" s="5"/>
      <c r="GL353" s="5"/>
      <c r="GM353" s="5"/>
      <c r="GN353" s="5"/>
      <c r="GO353" s="5"/>
      <c r="GP353" s="5"/>
      <c r="GQ353" s="5"/>
      <c r="GR353" s="5"/>
      <c r="GS353" s="5"/>
      <c r="GT353" s="5"/>
      <c r="GU353" s="5"/>
      <c r="GV353" s="5"/>
      <c r="GW353" s="5"/>
      <c r="GX353" s="5"/>
      <c r="GY353" s="5"/>
      <c r="GZ353" s="5"/>
      <c r="HA353" s="5"/>
      <c r="HB353" s="5"/>
      <c r="HC353" s="5"/>
      <c r="HD353" s="5"/>
      <c r="HE353" s="5"/>
      <c r="HF353" s="5"/>
      <c r="HG353" s="5"/>
      <c r="HH353" s="5"/>
      <c r="HI353" s="5"/>
      <c r="HJ353" s="5"/>
      <c r="HK353" s="5"/>
      <c r="HL353" s="5"/>
      <c r="HM353" s="5"/>
      <c r="HN353" s="5"/>
      <c r="HO353" s="5"/>
      <c r="HP353" s="5"/>
      <c r="HQ353" s="5"/>
      <c r="HR353" s="5"/>
      <c r="HS353" s="5"/>
      <c r="HT353" s="5"/>
      <c r="HU353" s="5"/>
      <c r="HV353" s="5"/>
      <c r="HW353" s="5"/>
      <c r="HX353" s="5"/>
      <c r="HY353" s="5"/>
      <c r="HZ353" s="5"/>
      <c r="IA353" s="5"/>
      <c r="IB353" s="5"/>
      <c r="IC353" s="5"/>
      <c r="ID353" s="5"/>
      <c r="IE353" s="5"/>
      <c r="IF353" s="5"/>
      <c r="IG353" s="5"/>
      <c r="IH353" s="5"/>
      <c r="II353" s="5"/>
      <c r="IJ353" s="5"/>
      <c r="IK353" s="5"/>
      <c r="IL353" s="5"/>
      <c r="IM353" s="5"/>
      <c r="IN353" s="5"/>
      <c r="IO353" s="5"/>
      <c r="IP353" s="5"/>
      <c r="IQ353" s="5"/>
      <c r="IR353" s="5"/>
      <c r="IS353" s="5"/>
      <c r="IT353" s="5"/>
      <c r="IU353" s="5"/>
      <c r="IV353" s="5"/>
    </row>
    <row r="354" spans="1:256" s="7" customFormat="1">
      <c r="A354" s="58"/>
      <c r="B354" s="67"/>
      <c r="C354" s="44">
        <v>2025</v>
      </c>
      <c r="D354" s="27">
        <f>SUM(E354:I354)</f>
        <v>0</v>
      </c>
      <c r="E354" s="27">
        <v>0</v>
      </c>
      <c r="F354" s="27">
        <v>0</v>
      </c>
      <c r="G354" s="27">
        <v>0</v>
      </c>
      <c r="H354" s="27">
        <v>0</v>
      </c>
      <c r="I354" s="27">
        <v>0</v>
      </c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5"/>
      <c r="DW354" s="5"/>
      <c r="DX354" s="5"/>
      <c r="DY354" s="5"/>
      <c r="DZ354" s="5"/>
      <c r="EA354" s="5"/>
      <c r="EB354" s="5"/>
      <c r="EC354" s="5"/>
      <c r="ED354" s="5"/>
      <c r="EE354" s="5"/>
      <c r="EF354" s="5"/>
      <c r="EG354" s="5"/>
      <c r="EH354" s="5"/>
      <c r="EI354" s="5"/>
      <c r="EJ354" s="5"/>
      <c r="EK354" s="5"/>
      <c r="EL354" s="5"/>
      <c r="EM354" s="5"/>
      <c r="EN354" s="5"/>
      <c r="EO354" s="5"/>
      <c r="EP354" s="5"/>
      <c r="EQ354" s="5"/>
      <c r="ER354" s="5"/>
      <c r="ES354" s="5"/>
      <c r="ET354" s="5"/>
      <c r="EU354" s="5"/>
      <c r="EV354" s="5"/>
      <c r="EW354" s="5"/>
      <c r="EX354" s="5"/>
      <c r="EY354" s="5"/>
      <c r="EZ354" s="5"/>
      <c r="FA354" s="5"/>
      <c r="FB354" s="5"/>
      <c r="FC354" s="5"/>
      <c r="FD354" s="5"/>
      <c r="FE354" s="5"/>
      <c r="FF354" s="5"/>
      <c r="FG354" s="5"/>
      <c r="FH354" s="5"/>
      <c r="FI354" s="5"/>
      <c r="FJ354" s="5"/>
      <c r="FK354" s="5"/>
      <c r="FL354" s="5"/>
      <c r="FM354" s="5"/>
      <c r="FN354" s="5"/>
      <c r="FO354" s="5"/>
      <c r="FP354" s="5"/>
      <c r="FQ354" s="5"/>
      <c r="FR354" s="5"/>
      <c r="FS354" s="5"/>
      <c r="FT354" s="5"/>
      <c r="FU354" s="5"/>
      <c r="FV354" s="5"/>
      <c r="FW354" s="5"/>
      <c r="FX354" s="5"/>
      <c r="FY354" s="5"/>
      <c r="FZ354" s="5"/>
      <c r="GA354" s="5"/>
      <c r="GB354" s="5"/>
      <c r="GC354" s="5"/>
      <c r="GD354" s="5"/>
      <c r="GE354" s="5"/>
      <c r="GF354" s="5"/>
      <c r="GG354" s="5"/>
      <c r="GH354" s="5"/>
      <c r="GI354" s="5"/>
      <c r="GJ354" s="5"/>
      <c r="GK354" s="5"/>
      <c r="GL354" s="5"/>
      <c r="GM354" s="5"/>
      <c r="GN354" s="5"/>
      <c r="GO354" s="5"/>
      <c r="GP354" s="5"/>
      <c r="GQ354" s="5"/>
      <c r="GR354" s="5"/>
      <c r="GS354" s="5"/>
      <c r="GT354" s="5"/>
      <c r="GU354" s="5"/>
      <c r="GV354" s="5"/>
      <c r="GW354" s="5"/>
      <c r="GX354" s="5"/>
      <c r="GY354" s="5"/>
      <c r="GZ354" s="5"/>
      <c r="HA354" s="5"/>
      <c r="HB354" s="5"/>
      <c r="HC354" s="5"/>
      <c r="HD354" s="5"/>
      <c r="HE354" s="5"/>
      <c r="HF354" s="5"/>
      <c r="HG354" s="5"/>
      <c r="HH354" s="5"/>
      <c r="HI354" s="5"/>
      <c r="HJ354" s="5"/>
      <c r="HK354" s="5"/>
      <c r="HL354" s="5"/>
      <c r="HM354" s="5"/>
      <c r="HN354" s="5"/>
      <c r="HO354" s="5"/>
      <c r="HP354" s="5"/>
      <c r="HQ354" s="5"/>
      <c r="HR354" s="5"/>
      <c r="HS354" s="5"/>
      <c r="HT354" s="5"/>
      <c r="HU354" s="5"/>
      <c r="HV354" s="5"/>
      <c r="HW354" s="5"/>
      <c r="HX354" s="5"/>
      <c r="HY354" s="5"/>
      <c r="HZ354" s="5"/>
      <c r="IA354" s="5"/>
      <c r="IB354" s="5"/>
      <c r="IC354" s="5"/>
      <c r="ID354" s="5"/>
      <c r="IE354" s="5"/>
      <c r="IF354" s="5"/>
      <c r="IG354" s="5"/>
      <c r="IH354" s="5"/>
      <c r="II354" s="5"/>
      <c r="IJ354" s="5"/>
      <c r="IK354" s="5"/>
      <c r="IL354" s="5"/>
      <c r="IM354" s="5"/>
      <c r="IN354" s="5"/>
      <c r="IO354" s="5"/>
      <c r="IP354" s="5"/>
      <c r="IQ354" s="5"/>
      <c r="IR354" s="5"/>
      <c r="IS354" s="5"/>
      <c r="IT354" s="5"/>
      <c r="IU354" s="5"/>
      <c r="IV354" s="5"/>
    </row>
    <row r="355" spans="1:256" s="7" customFormat="1">
      <c r="A355" s="59"/>
      <c r="B355" s="67"/>
      <c r="C355" s="44" t="s">
        <v>18</v>
      </c>
      <c r="D355" s="27">
        <f>SUM(D351:D354)</f>
        <v>0</v>
      </c>
      <c r="E355" s="27">
        <f>SUM(E350:E354)</f>
        <v>0</v>
      </c>
      <c r="F355" s="27">
        <f>SUM(F350:F354)</f>
        <v>0</v>
      </c>
      <c r="G355" s="27">
        <f>SUM(G350:G354)</f>
        <v>0</v>
      </c>
      <c r="H355" s="27">
        <f>SUM(H350:H354)</f>
        <v>0</v>
      </c>
      <c r="I355" s="27">
        <f>SUM(I350:I354)</f>
        <v>0</v>
      </c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  <c r="DT355" s="5"/>
      <c r="DU355" s="5"/>
      <c r="DV355" s="5"/>
      <c r="DW355" s="5"/>
      <c r="DX355" s="5"/>
      <c r="DY355" s="5"/>
      <c r="DZ355" s="5"/>
      <c r="EA355" s="5"/>
      <c r="EB355" s="5"/>
      <c r="EC355" s="5"/>
      <c r="ED355" s="5"/>
      <c r="EE355" s="5"/>
      <c r="EF355" s="5"/>
      <c r="EG355" s="5"/>
      <c r="EH355" s="5"/>
      <c r="EI355" s="5"/>
      <c r="EJ355" s="5"/>
      <c r="EK355" s="5"/>
      <c r="EL355" s="5"/>
      <c r="EM355" s="5"/>
      <c r="EN355" s="5"/>
      <c r="EO355" s="5"/>
      <c r="EP355" s="5"/>
      <c r="EQ355" s="5"/>
      <c r="ER355" s="5"/>
      <c r="ES355" s="5"/>
      <c r="ET355" s="5"/>
      <c r="EU355" s="5"/>
      <c r="EV355" s="5"/>
      <c r="EW355" s="5"/>
      <c r="EX355" s="5"/>
      <c r="EY355" s="5"/>
      <c r="EZ355" s="5"/>
      <c r="FA355" s="5"/>
      <c r="FB355" s="5"/>
      <c r="FC355" s="5"/>
      <c r="FD355" s="5"/>
      <c r="FE355" s="5"/>
      <c r="FF355" s="5"/>
      <c r="FG355" s="5"/>
      <c r="FH355" s="5"/>
      <c r="FI355" s="5"/>
      <c r="FJ355" s="5"/>
      <c r="FK355" s="5"/>
      <c r="FL355" s="5"/>
      <c r="FM355" s="5"/>
      <c r="FN355" s="5"/>
      <c r="FO355" s="5"/>
      <c r="FP355" s="5"/>
      <c r="FQ355" s="5"/>
      <c r="FR355" s="5"/>
      <c r="FS355" s="5"/>
      <c r="FT355" s="5"/>
      <c r="FU355" s="5"/>
      <c r="FV355" s="5"/>
      <c r="FW355" s="5"/>
      <c r="FX355" s="5"/>
      <c r="FY355" s="5"/>
      <c r="FZ355" s="5"/>
      <c r="GA355" s="5"/>
      <c r="GB355" s="5"/>
      <c r="GC355" s="5"/>
      <c r="GD355" s="5"/>
      <c r="GE355" s="5"/>
      <c r="GF355" s="5"/>
      <c r="GG355" s="5"/>
      <c r="GH355" s="5"/>
      <c r="GI355" s="5"/>
      <c r="GJ355" s="5"/>
      <c r="GK355" s="5"/>
      <c r="GL355" s="5"/>
      <c r="GM355" s="5"/>
      <c r="GN355" s="5"/>
      <c r="GO355" s="5"/>
      <c r="GP355" s="5"/>
      <c r="GQ355" s="5"/>
      <c r="GR355" s="5"/>
      <c r="GS355" s="5"/>
      <c r="GT355" s="5"/>
      <c r="GU355" s="5"/>
      <c r="GV355" s="5"/>
      <c r="GW355" s="5"/>
      <c r="GX355" s="5"/>
      <c r="GY355" s="5"/>
      <c r="GZ355" s="5"/>
      <c r="HA355" s="5"/>
      <c r="HB355" s="5"/>
      <c r="HC355" s="5"/>
      <c r="HD355" s="5"/>
      <c r="HE355" s="5"/>
      <c r="HF355" s="5"/>
      <c r="HG355" s="5"/>
      <c r="HH355" s="5"/>
      <c r="HI355" s="5"/>
      <c r="HJ355" s="5"/>
      <c r="HK355" s="5"/>
      <c r="HL355" s="5"/>
      <c r="HM355" s="5"/>
      <c r="HN355" s="5"/>
      <c r="HO355" s="5"/>
      <c r="HP355" s="5"/>
      <c r="HQ355" s="5"/>
      <c r="HR355" s="5"/>
      <c r="HS355" s="5"/>
      <c r="HT355" s="5"/>
      <c r="HU355" s="5"/>
      <c r="HV355" s="5"/>
      <c r="HW355" s="5"/>
      <c r="HX355" s="5"/>
      <c r="HY355" s="5"/>
      <c r="HZ355" s="5"/>
      <c r="IA355" s="5"/>
      <c r="IB355" s="5"/>
      <c r="IC355" s="5"/>
      <c r="ID355" s="5"/>
      <c r="IE355" s="5"/>
      <c r="IF355" s="5"/>
      <c r="IG355" s="5"/>
      <c r="IH355" s="5"/>
      <c r="II355" s="5"/>
      <c r="IJ355" s="5"/>
      <c r="IK355" s="5"/>
      <c r="IL355" s="5"/>
      <c r="IM355" s="5"/>
      <c r="IN355" s="5"/>
      <c r="IO355" s="5"/>
      <c r="IP355" s="5"/>
      <c r="IQ355" s="5"/>
      <c r="IR355" s="5"/>
      <c r="IS355" s="5"/>
      <c r="IT355" s="5"/>
      <c r="IU355" s="5"/>
      <c r="IV355" s="5"/>
    </row>
    <row r="356" spans="1:256" s="7" customFormat="1">
      <c r="A356" s="38"/>
      <c r="B356" s="39"/>
      <c r="C356" s="40"/>
      <c r="D356" s="41"/>
      <c r="E356" s="42"/>
      <c r="F356" s="42"/>
      <c r="G356" s="42"/>
      <c r="H356" s="42"/>
      <c r="I356" s="42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  <c r="EA356" s="5"/>
      <c r="EB356" s="5"/>
      <c r="EC356" s="5"/>
      <c r="ED356" s="5"/>
      <c r="EE356" s="5"/>
      <c r="EF356" s="5"/>
      <c r="EG356" s="5"/>
      <c r="EH356" s="5"/>
      <c r="EI356" s="5"/>
      <c r="EJ356" s="5"/>
      <c r="EK356" s="5"/>
      <c r="EL356" s="5"/>
      <c r="EM356" s="5"/>
      <c r="EN356" s="5"/>
      <c r="EO356" s="5"/>
      <c r="EP356" s="5"/>
      <c r="EQ356" s="5"/>
      <c r="ER356" s="5"/>
      <c r="ES356" s="5"/>
      <c r="ET356" s="5"/>
      <c r="EU356" s="5"/>
      <c r="EV356" s="5"/>
      <c r="EW356" s="5"/>
      <c r="EX356" s="5"/>
      <c r="EY356" s="5"/>
      <c r="EZ356" s="5"/>
      <c r="FA356" s="5"/>
      <c r="FB356" s="5"/>
      <c r="FC356" s="5"/>
      <c r="FD356" s="5"/>
      <c r="FE356" s="5"/>
      <c r="FF356" s="5"/>
      <c r="FG356" s="5"/>
      <c r="FH356" s="5"/>
      <c r="FI356" s="5"/>
      <c r="FJ356" s="5"/>
      <c r="FK356" s="5"/>
      <c r="FL356" s="5"/>
      <c r="FM356" s="5"/>
      <c r="FN356" s="5"/>
      <c r="FO356" s="5"/>
      <c r="FP356" s="5"/>
      <c r="FQ356" s="5"/>
      <c r="FR356" s="5"/>
      <c r="FS356" s="5"/>
      <c r="FT356" s="5"/>
      <c r="FU356" s="5"/>
      <c r="FV356" s="5"/>
      <c r="FW356" s="5"/>
      <c r="FX356" s="5"/>
      <c r="FY356" s="5"/>
      <c r="FZ356" s="5"/>
      <c r="GA356" s="5"/>
      <c r="GB356" s="5"/>
      <c r="GC356" s="5"/>
      <c r="GD356" s="5"/>
      <c r="GE356" s="5"/>
      <c r="GF356" s="5"/>
      <c r="GG356" s="5"/>
      <c r="GH356" s="5"/>
      <c r="GI356" s="5"/>
      <c r="GJ356" s="5"/>
      <c r="GK356" s="5"/>
      <c r="GL356" s="5"/>
      <c r="GM356" s="5"/>
      <c r="GN356" s="5"/>
      <c r="GO356" s="5"/>
      <c r="GP356" s="5"/>
      <c r="GQ356" s="5"/>
      <c r="GR356" s="5"/>
      <c r="GS356" s="5"/>
      <c r="GT356" s="5"/>
      <c r="GU356" s="5"/>
      <c r="GV356" s="5"/>
      <c r="GW356" s="5"/>
      <c r="GX356" s="5"/>
      <c r="GY356" s="5"/>
      <c r="GZ356" s="5"/>
      <c r="HA356" s="5"/>
      <c r="HB356" s="5"/>
      <c r="HC356" s="5"/>
      <c r="HD356" s="5"/>
      <c r="HE356" s="5"/>
      <c r="HF356" s="5"/>
      <c r="HG356" s="5"/>
      <c r="HH356" s="5"/>
      <c r="HI356" s="5"/>
      <c r="HJ356" s="5"/>
      <c r="HK356" s="5"/>
      <c r="HL356" s="5"/>
      <c r="HM356" s="5"/>
      <c r="HN356" s="5"/>
      <c r="HO356" s="5"/>
      <c r="HP356" s="5"/>
      <c r="HQ356" s="5"/>
      <c r="HR356" s="5"/>
      <c r="HS356" s="5"/>
      <c r="HT356" s="5"/>
      <c r="HU356" s="5"/>
      <c r="HV356" s="5"/>
      <c r="HW356" s="5"/>
      <c r="HX356" s="5"/>
      <c r="HY356" s="5"/>
      <c r="HZ356" s="5"/>
      <c r="IA356" s="5"/>
      <c r="IB356" s="5"/>
      <c r="IC356" s="5"/>
      <c r="ID356" s="5"/>
      <c r="IE356" s="5"/>
      <c r="IF356" s="5"/>
      <c r="IG356" s="5"/>
      <c r="IH356" s="5"/>
      <c r="II356" s="5"/>
      <c r="IJ356" s="5"/>
      <c r="IK356" s="5"/>
      <c r="IL356" s="5"/>
      <c r="IM356" s="5"/>
      <c r="IN356" s="5"/>
      <c r="IO356" s="5"/>
      <c r="IP356" s="5"/>
      <c r="IQ356" s="5"/>
      <c r="IR356" s="5"/>
      <c r="IS356" s="5"/>
      <c r="IT356" s="5"/>
      <c r="IU356" s="5"/>
      <c r="IV356" s="5"/>
    </row>
    <row r="357" spans="1:256" s="7" customFormat="1">
      <c r="A357" s="38"/>
      <c r="B357" s="39"/>
      <c r="C357" s="40"/>
      <c r="D357" s="41"/>
      <c r="E357" s="42"/>
      <c r="F357" s="42"/>
      <c r="G357" s="42"/>
      <c r="H357" s="42"/>
      <c r="I357" s="42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  <c r="DS357" s="5"/>
      <c r="DT357" s="5"/>
      <c r="DU357" s="5"/>
      <c r="DV357" s="5"/>
      <c r="DW357" s="5"/>
      <c r="DX357" s="5"/>
      <c r="DY357" s="5"/>
      <c r="DZ357" s="5"/>
      <c r="EA357" s="5"/>
      <c r="EB357" s="5"/>
      <c r="EC357" s="5"/>
      <c r="ED357" s="5"/>
      <c r="EE357" s="5"/>
      <c r="EF357" s="5"/>
      <c r="EG357" s="5"/>
      <c r="EH357" s="5"/>
      <c r="EI357" s="5"/>
      <c r="EJ357" s="5"/>
      <c r="EK357" s="5"/>
      <c r="EL357" s="5"/>
      <c r="EM357" s="5"/>
      <c r="EN357" s="5"/>
      <c r="EO357" s="5"/>
      <c r="EP357" s="5"/>
      <c r="EQ357" s="5"/>
      <c r="ER357" s="5"/>
      <c r="ES357" s="5"/>
      <c r="ET357" s="5"/>
      <c r="EU357" s="5"/>
      <c r="EV357" s="5"/>
      <c r="EW357" s="5"/>
      <c r="EX357" s="5"/>
      <c r="EY357" s="5"/>
      <c r="EZ357" s="5"/>
      <c r="FA357" s="5"/>
      <c r="FB357" s="5"/>
      <c r="FC357" s="5"/>
      <c r="FD357" s="5"/>
      <c r="FE357" s="5"/>
      <c r="FF357" s="5"/>
      <c r="FG357" s="5"/>
      <c r="FH357" s="5"/>
      <c r="FI357" s="5"/>
      <c r="FJ357" s="5"/>
      <c r="FK357" s="5"/>
      <c r="FL357" s="5"/>
      <c r="FM357" s="5"/>
      <c r="FN357" s="5"/>
      <c r="FO357" s="5"/>
      <c r="FP357" s="5"/>
      <c r="FQ357" s="5"/>
      <c r="FR357" s="5"/>
      <c r="FS357" s="5"/>
      <c r="FT357" s="5"/>
      <c r="FU357" s="5"/>
      <c r="FV357" s="5"/>
      <c r="FW357" s="5"/>
      <c r="FX357" s="5"/>
      <c r="FY357" s="5"/>
      <c r="FZ357" s="5"/>
      <c r="GA357" s="5"/>
      <c r="GB357" s="5"/>
      <c r="GC357" s="5"/>
      <c r="GD357" s="5"/>
      <c r="GE357" s="5"/>
      <c r="GF357" s="5"/>
      <c r="GG357" s="5"/>
      <c r="GH357" s="5"/>
      <c r="GI357" s="5"/>
      <c r="GJ357" s="5"/>
      <c r="GK357" s="5"/>
      <c r="GL357" s="5"/>
      <c r="GM357" s="5"/>
      <c r="GN357" s="5"/>
      <c r="GO357" s="5"/>
      <c r="GP357" s="5"/>
      <c r="GQ357" s="5"/>
      <c r="GR357" s="5"/>
      <c r="GS357" s="5"/>
      <c r="GT357" s="5"/>
      <c r="GU357" s="5"/>
      <c r="GV357" s="5"/>
      <c r="GW357" s="5"/>
      <c r="GX357" s="5"/>
      <c r="GY357" s="5"/>
      <c r="GZ357" s="5"/>
      <c r="HA357" s="5"/>
      <c r="HB357" s="5"/>
      <c r="HC357" s="5"/>
      <c r="HD357" s="5"/>
      <c r="HE357" s="5"/>
      <c r="HF357" s="5"/>
      <c r="HG357" s="5"/>
      <c r="HH357" s="5"/>
      <c r="HI357" s="5"/>
      <c r="HJ357" s="5"/>
      <c r="HK357" s="5"/>
      <c r="HL357" s="5"/>
      <c r="HM357" s="5"/>
      <c r="HN357" s="5"/>
      <c r="HO357" s="5"/>
      <c r="HP357" s="5"/>
      <c r="HQ357" s="5"/>
      <c r="HR357" s="5"/>
      <c r="HS357" s="5"/>
      <c r="HT357" s="5"/>
      <c r="HU357" s="5"/>
      <c r="HV357" s="5"/>
      <c r="HW357" s="5"/>
      <c r="HX357" s="5"/>
      <c r="HY357" s="5"/>
      <c r="HZ357" s="5"/>
      <c r="IA357" s="5"/>
      <c r="IB357" s="5"/>
      <c r="IC357" s="5"/>
      <c r="ID357" s="5"/>
      <c r="IE357" s="5"/>
      <c r="IF357" s="5"/>
      <c r="IG357" s="5"/>
      <c r="IH357" s="5"/>
      <c r="II357" s="5"/>
      <c r="IJ357" s="5"/>
      <c r="IK357" s="5"/>
      <c r="IL357" s="5"/>
      <c r="IM357" s="5"/>
      <c r="IN357" s="5"/>
      <c r="IO357" s="5"/>
      <c r="IP357" s="5"/>
      <c r="IQ357" s="5"/>
      <c r="IR357" s="5"/>
      <c r="IS357" s="5"/>
      <c r="IT357" s="5"/>
      <c r="IU357" s="5"/>
      <c r="IV357" s="5"/>
    </row>
  </sheetData>
  <mergeCells count="148">
    <mergeCell ref="A351:A355"/>
    <mergeCell ref="B351:B355"/>
    <mergeCell ref="A333:A338"/>
    <mergeCell ref="B333:B338"/>
    <mergeCell ref="A339:A344"/>
    <mergeCell ref="B339:B344"/>
    <mergeCell ref="A346:A350"/>
    <mergeCell ref="B346:B350"/>
    <mergeCell ref="A317:A322"/>
    <mergeCell ref="B317:B322"/>
    <mergeCell ref="A323:A325"/>
    <mergeCell ref="B323:B325"/>
    <mergeCell ref="A326:A331"/>
    <mergeCell ref="B326:B331"/>
    <mergeCell ref="A301:A306"/>
    <mergeCell ref="B301:B306"/>
    <mergeCell ref="A308:A313"/>
    <mergeCell ref="B308:B313"/>
    <mergeCell ref="A314:A316"/>
    <mergeCell ref="B314:B316"/>
    <mergeCell ref="A283:A287"/>
    <mergeCell ref="B283:B287"/>
    <mergeCell ref="A289:A294"/>
    <mergeCell ref="B289:B294"/>
    <mergeCell ref="A295:A300"/>
    <mergeCell ref="B295:B300"/>
    <mergeCell ref="A268:A270"/>
    <mergeCell ref="B268:B270"/>
    <mergeCell ref="A271:A276"/>
    <mergeCell ref="B271:B276"/>
    <mergeCell ref="A277:I277"/>
    <mergeCell ref="A278:A282"/>
    <mergeCell ref="B278:B282"/>
    <mergeCell ref="A249:A254"/>
    <mergeCell ref="B249:B254"/>
    <mergeCell ref="A256:A261"/>
    <mergeCell ref="B256:B261"/>
    <mergeCell ref="A262:A267"/>
    <mergeCell ref="B262:B267"/>
    <mergeCell ref="A230:A235"/>
    <mergeCell ref="B230:B235"/>
    <mergeCell ref="A236:A241"/>
    <mergeCell ref="B236:B241"/>
    <mergeCell ref="A243:A248"/>
    <mergeCell ref="B243:B248"/>
    <mergeCell ref="A211:A216"/>
    <mergeCell ref="B211:B216"/>
    <mergeCell ref="A217:A222"/>
    <mergeCell ref="B217:B222"/>
    <mergeCell ref="A223:I223"/>
    <mergeCell ref="A224:A229"/>
    <mergeCell ref="B224:B229"/>
    <mergeCell ref="A196:A198"/>
    <mergeCell ref="B196:B198"/>
    <mergeCell ref="A199:A204"/>
    <mergeCell ref="B199:B204"/>
    <mergeCell ref="A205:A210"/>
    <mergeCell ref="B205:B210"/>
    <mergeCell ref="A178:A183"/>
    <mergeCell ref="B178:B183"/>
    <mergeCell ref="A184:A189"/>
    <mergeCell ref="B184:B189"/>
    <mergeCell ref="A190:A195"/>
    <mergeCell ref="B190:B195"/>
    <mergeCell ref="A160:A165"/>
    <mergeCell ref="B160:B165"/>
    <mergeCell ref="A166:A171"/>
    <mergeCell ref="B166:B171"/>
    <mergeCell ref="A172:A177"/>
    <mergeCell ref="B172:B177"/>
    <mergeCell ref="A141:A146"/>
    <mergeCell ref="B141:B146"/>
    <mergeCell ref="A148:A153"/>
    <mergeCell ref="B148:B153"/>
    <mergeCell ref="A154:A159"/>
    <mergeCell ref="B154:B159"/>
    <mergeCell ref="A128:A131"/>
    <mergeCell ref="B128:B131"/>
    <mergeCell ref="A132:A135"/>
    <mergeCell ref="B132:B135"/>
    <mergeCell ref="A136:A139"/>
    <mergeCell ref="B136:B139"/>
    <mergeCell ref="A116:A119"/>
    <mergeCell ref="B116:B119"/>
    <mergeCell ref="A120:A123"/>
    <mergeCell ref="B120:B123"/>
    <mergeCell ref="A124:A127"/>
    <mergeCell ref="B124:B127"/>
    <mergeCell ref="A104:A107"/>
    <mergeCell ref="B104:B107"/>
    <mergeCell ref="A108:A111"/>
    <mergeCell ref="B108:B111"/>
    <mergeCell ref="A112:A115"/>
    <mergeCell ref="B112:B115"/>
    <mergeCell ref="A92:A95"/>
    <mergeCell ref="B92:B95"/>
    <mergeCell ref="A96:A99"/>
    <mergeCell ref="B96:B99"/>
    <mergeCell ref="A100:A103"/>
    <mergeCell ref="B100:B103"/>
    <mergeCell ref="A82:A84"/>
    <mergeCell ref="B82:B84"/>
    <mergeCell ref="A85:A87"/>
    <mergeCell ref="B85:B87"/>
    <mergeCell ref="A88:A91"/>
    <mergeCell ref="B88:B91"/>
    <mergeCell ref="A73:A75"/>
    <mergeCell ref="B73:B75"/>
    <mergeCell ref="A76:A78"/>
    <mergeCell ref="B76:B78"/>
    <mergeCell ref="A79:A81"/>
    <mergeCell ref="B79:B81"/>
    <mergeCell ref="A64:A66"/>
    <mergeCell ref="B64:B66"/>
    <mergeCell ref="A67:A69"/>
    <mergeCell ref="B67:B69"/>
    <mergeCell ref="A70:A72"/>
    <mergeCell ref="B70:B72"/>
    <mergeCell ref="A55:A57"/>
    <mergeCell ref="B55:B57"/>
    <mergeCell ref="A58:A60"/>
    <mergeCell ref="B58:B60"/>
    <mergeCell ref="A61:A63"/>
    <mergeCell ref="B61:B63"/>
    <mergeCell ref="A46:A48"/>
    <mergeCell ref="B46:B48"/>
    <mergeCell ref="A49:A51"/>
    <mergeCell ref="B49:B51"/>
    <mergeCell ref="A52:A54"/>
    <mergeCell ref="B52:B54"/>
    <mergeCell ref="A34:A39"/>
    <mergeCell ref="B34:B39"/>
    <mergeCell ref="A40:A42"/>
    <mergeCell ref="B40:B42"/>
    <mergeCell ref="A43:A45"/>
    <mergeCell ref="B43:B45"/>
    <mergeCell ref="D7:I7"/>
    <mergeCell ref="A10:A15"/>
    <mergeCell ref="B10:B15"/>
    <mergeCell ref="A17:A22"/>
    <mergeCell ref="B17:B22"/>
    <mergeCell ref="A23:A28"/>
    <mergeCell ref="B23:B28"/>
    <mergeCell ref="A29:A33"/>
    <mergeCell ref="B29:B33"/>
    <mergeCell ref="A7:A8"/>
    <mergeCell ref="B7:B8"/>
    <mergeCell ref="C7:C8"/>
  </mergeCells>
  <hyperlinks>
    <hyperlink ref="I2" location="sub_1000" display="sub_1000"/>
  </hyperlink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19.02.2024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2024-02-26T11:53:30Z</dcterms:modified>
</cp:coreProperties>
</file>