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\fs\УПРАВЛЕНИЕ ДЕЛАМИ\Нечаева Е В\"/>
    </mc:Choice>
  </mc:AlternateContent>
  <bookViews>
    <workbookView xWindow="0" yWindow="0" windowWidth="28800" windowHeight="11745" tabRatio="793" activeTab="1"/>
  </bookViews>
  <sheets>
    <sheet name="Приложение 2" sheetId="13" r:id="rId1"/>
    <sheet name="Приложение 3" sheetId="11" r:id="rId2"/>
  </sheets>
  <definedNames>
    <definedName name="sub_15001" localSheetId="1">'Приложение 3'!#REF!</definedName>
    <definedName name="_xlnm.Print_Titles" localSheetId="1">'Приложение 3'!$8:$10</definedName>
  </definedNames>
  <calcPr calcId="162913"/>
</workbook>
</file>

<file path=xl/calcChain.xml><?xml version="1.0" encoding="utf-8"?>
<calcChain xmlns="http://schemas.openxmlformats.org/spreadsheetml/2006/main">
  <c r="F115" i="11" l="1"/>
  <c r="D115" i="11"/>
  <c r="I115" i="11"/>
  <c r="H115" i="11"/>
  <c r="G115" i="11"/>
  <c r="E115" i="11"/>
  <c r="I108" i="11"/>
  <c r="H108" i="11"/>
  <c r="G108" i="11"/>
  <c r="F108" i="11"/>
  <c r="E108" i="11"/>
  <c r="I107" i="11"/>
  <c r="H107" i="11"/>
  <c r="G107" i="11"/>
  <c r="F107" i="11"/>
  <c r="E107" i="11"/>
  <c r="I106" i="11"/>
  <c r="H106" i="11"/>
  <c r="E106" i="11"/>
  <c r="G33" i="11"/>
  <c r="D16" i="11"/>
  <c r="F54" i="11"/>
  <c r="D53" i="11"/>
  <c r="I54" i="11"/>
  <c r="H54" i="11"/>
  <c r="G54" i="11"/>
  <c r="E59" i="11"/>
  <c r="F59" i="11"/>
  <c r="I59" i="11"/>
  <c r="H59" i="11"/>
  <c r="G59" i="11"/>
  <c r="H82" i="11"/>
  <c r="F82" i="11"/>
  <c r="G82" i="11"/>
  <c r="D88" i="11"/>
  <c r="I104" i="11"/>
  <c r="H104" i="11"/>
  <c r="G104" i="11"/>
  <c r="E104" i="11"/>
  <c r="F104" i="11"/>
  <c r="F110" i="11" l="1"/>
  <c r="D106" i="11"/>
  <c r="E110" i="11"/>
  <c r="I110" i="11"/>
  <c r="H110" i="11"/>
  <c r="D107" i="11"/>
  <c r="D108" i="11"/>
  <c r="G110" i="11"/>
  <c r="E26" i="11"/>
  <c r="E23" i="11" s="1"/>
  <c r="F26" i="11"/>
  <c r="F23" i="11" s="1"/>
  <c r="F20" i="11" s="1"/>
  <c r="G26" i="11"/>
  <c r="G23" i="11" s="1"/>
  <c r="G20" i="11" s="1"/>
  <c r="H26" i="11"/>
  <c r="H23" i="11" s="1"/>
  <c r="H20" i="11" s="1"/>
  <c r="I26" i="11"/>
  <c r="I23" i="11" s="1"/>
  <c r="I20" i="11" s="1"/>
  <c r="F25" i="11"/>
  <c r="F22" i="11" s="1"/>
  <c r="F19" i="11" s="1"/>
  <c r="G25" i="11"/>
  <c r="H25" i="11"/>
  <c r="H22" i="11" s="1"/>
  <c r="H19" i="11" s="1"/>
  <c r="I25" i="11"/>
  <c r="I22" i="11" s="1"/>
  <c r="I19" i="11" s="1"/>
  <c r="F33" i="11"/>
  <c r="H33" i="11"/>
  <c r="I33" i="11"/>
  <c r="D32" i="11"/>
  <c r="F36" i="11"/>
  <c r="D35" i="11"/>
  <c r="D34" i="11"/>
  <c r="I39" i="11"/>
  <c r="F39" i="11"/>
  <c r="D38" i="11"/>
  <c r="D37" i="11"/>
  <c r="E46" i="11"/>
  <c r="F46" i="11"/>
  <c r="F41" i="11" s="1"/>
  <c r="G46" i="11"/>
  <c r="G41" i="11" s="1"/>
  <c r="H46" i="11"/>
  <c r="H41" i="11" s="1"/>
  <c r="I46" i="11"/>
  <c r="I41" i="11" s="1"/>
  <c r="E47" i="11"/>
  <c r="E42" i="11" s="1"/>
  <c r="F47" i="11"/>
  <c r="G47" i="11"/>
  <c r="G42" i="11" s="1"/>
  <c r="H47" i="11"/>
  <c r="H42" i="11" s="1"/>
  <c r="I47" i="11"/>
  <c r="I42" i="11" s="1"/>
  <c r="F45" i="11"/>
  <c r="G45" i="11"/>
  <c r="G40" i="11" s="1"/>
  <c r="H45" i="11"/>
  <c r="H40" i="11" s="1"/>
  <c r="I45" i="11"/>
  <c r="E45" i="11"/>
  <c r="D51" i="11"/>
  <c r="D52" i="11"/>
  <c r="D50" i="11"/>
  <c r="D56" i="11"/>
  <c r="D57" i="11"/>
  <c r="D55" i="11"/>
  <c r="E70" i="11"/>
  <c r="F70" i="11"/>
  <c r="G70" i="11"/>
  <c r="H70" i="11"/>
  <c r="I70" i="11"/>
  <c r="E71" i="11"/>
  <c r="F71" i="11"/>
  <c r="H71" i="11"/>
  <c r="I71" i="11"/>
  <c r="E72" i="11"/>
  <c r="F72" i="11"/>
  <c r="G72" i="11"/>
  <c r="H72" i="11"/>
  <c r="I72" i="11"/>
  <c r="E73" i="11"/>
  <c r="F73" i="11"/>
  <c r="G73" i="11"/>
  <c r="H73" i="11"/>
  <c r="I73" i="11"/>
  <c r="F69" i="11"/>
  <c r="G69" i="11"/>
  <c r="H69" i="11"/>
  <c r="I69" i="11"/>
  <c r="E69" i="11"/>
  <c r="E92" i="11"/>
  <c r="F92" i="11"/>
  <c r="G92" i="11"/>
  <c r="H92" i="11"/>
  <c r="I92" i="11"/>
  <c r="E93" i="11"/>
  <c r="F93" i="11"/>
  <c r="G93" i="11"/>
  <c r="H93" i="11"/>
  <c r="I93" i="11"/>
  <c r="E94" i="11"/>
  <c r="F94" i="11"/>
  <c r="G94" i="11"/>
  <c r="H94" i="11"/>
  <c r="I94" i="11"/>
  <c r="E95" i="11"/>
  <c r="F95" i="11"/>
  <c r="G95" i="11"/>
  <c r="H95" i="11"/>
  <c r="I95" i="11"/>
  <c r="E91" i="11"/>
  <c r="F91" i="11"/>
  <c r="D77" i="11"/>
  <c r="D78" i="11"/>
  <c r="D79" i="11"/>
  <c r="D80" i="11"/>
  <c r="D76" i="11"/>
  <c r="E89" i="11"/>
  <c r="F89" i="11"/>
  <c r="G89" i="11"/>
  <c r="H89" i="11"/>
  <c r="I89" i="11"/>
  <c r="D84" i="11"/>
  <c r="D85" i="11"/>
  <c r="D86" i="11"/>
  <c r="D87" i="11"/>
  <c r="D83" i="11"/>
  <c r="I91" i="11"/>
  <c r="D99" i="11"/>
  <c r="D100" i="11"/>
  <c r="D101" i="11"/>
  <c r="D102" i="11"/>
  <c r="D98" i="11"/>
  <c r="E39" i="11"/>
  <c r="E31" i="11"/>
  <c r="E25" i="11" s="1"/>
  <c r="G36" i="11"/>
  <c r="H36" i="11"/>
  <c r="I36" i="11"/>
  <c r="G39" i="11"/>
  <c r="H39" i="11"/>
  <c r="I82" i="11"/>
  <c r="G91" i="11"/>
  <c r="H91" i="11"/>
  <c r="E65" i="11" l="1"/>
  <c r="G65" i="11"/>
  <c r="G15" i="11" s="1"/>
  <c r="I63" i="11"/>
  <c r="F61" i="11"/>
  <c r="F65" i="11"/>
  <c r="G64" i="11"/>
  <c r="G14" i="11" s="1"/>
  <c r="H63" i="11"/>
  <c r="I61" i="11"/>
  <c r="I11" i="11" s="1"/>
  <c r="E61" i="11"/>
  <c r="I65" i="11"/>
  <c r="F64" i="11"/>
  <c r="F14" i="11" s="1"/>
  <c r="H64" i="11"/>
  <c r="G75" i="11"/>
  <c r="F63" i="11"/>
  <c r="G62" i="11"/>
  <c r="G12" i="11" s="1"/>
  <c r="H62" i="11"/>
  <c r="H12" i="11" s="1"/>
  <c r="G61" i="11"/>
  <c r="I62" i="11"/>
  <c r="I14" i="11" s="1"/>
  <c r="E62" i="11"/>
  <c r="H61" i="11"/>
  <c r="H65" i="11"/>
  <c r="I64" i="11"/>
  <c r="E64" i="11"/>
  <c r="E63" i="11"/>
  <c r="F62" i="11"/>
  <c r="D110" i="11"/>
  <c r="D59" i="11"/>
  <c r="D39" i="11"/>
  <c r="E40" i="11"/>
  <c r="E49" i="11"/>
  <c r="D54" i="11"/>
  <c r="F97" i="11"/>
  <c r="H75" i="11"/>
  <c r="F49" i="11"/>
  <c r="D104" i="11"/>
  <c r="D82" i="11"/>
  <c r="F27" i="11"/>
  <c r="D26" i="11"/>
  <c r="H13" i="11"/>
  <c r="F12" i="11"/>
  <c r="I49" i="11"/>
  <c r="D36" i="11"/>
  <c r="E97" i="11"/>
  <c r="G97" i="11"/>
  <c r="D92" i="11"/>
  <c r="H14" i="11"/>
  <c r="D94" i="11"/>
  <c r="H49" i="11"/>
  <c r="H44" i="11"/>
  <c r="I97" i="11"/>
  <c r="I40" i="11"/>
  <c r="D47" i="11"/>
  <c r="D91" i="11"/>
  <c r="D95" i="11"/>
  <c r="G13" i="11"/>
  <c r="E20" i="11"/>
  <c r="D23" i="11"/>
  <c r="E22" i="11"/>
  <c r="E27" i="11"/>
  <c r="G44" i="11"/>
  <c r="I15" i="11"/>
  <c r="H97" i="11"/>
  <c r="D89" i="11"/>
  <c r="D69" i="11"/>
  <c r="G49" i="11"/>
  <c r="F42" i="11"/>
  <c r="D42" i="11" s="1"/>
  <c r="E33" i="11"/>
  <c r="D25" i="11"/>
  <c r="G22" i="11"/>
  <c r="E41" i="11"/>
  <c r="D31" i="11"/>
  <c r="D33" i="11" s="1"/>
  <c r="F40" i="11"/>
  <c r="G27" i="11"/>
  <c r="D93" i="11"/>
  <c r="F24" i="11"/>
  <c r="F75" i="11"/>
  <c r="E75" i="11"/>
  <c r="E82" i="11" s="1"/>
  <c r="D46" i="11"/>
  <c r="D72" i="11"/>
  <c r="D70" i="11"/>
  <c r="F21" i="11"/>
  <c r="D71" i="11"/>
  <c r="D45" i="11"/>
  <c r="D65" i="11" l="1"/>
  <c r="E67" i="11"/>
  <c r="F67" i="11"/>
  <c r="G67" i="11"/>
  <c r="H15" i="11"/>
  <c r="D61" i="11"/>
  <c r="D64" i="11"/>
  <c r="D62" i="11"/>
  <c r="I67" i="11"/>
  <c r="H67" i="11"/>
  <c r="E13" i="11"/>
  <c r="F11" i="11"/>
  <c r="D75" i="11"/>
  <c r="D40" i="11"/>
  <c r="E44" i="11"/>
  <c r="D41" i="11"/>
  <c r="H11" i="11"/>
  <c r="H17" i="11" s="1"/>
  <c r="D49" i="11"/>
  <c r="F44" i="11"/>
  <c r="D97" i="11"/>
  <c r="D27" i="11"/>
  <c r="I12" i="11"/>
  <c r="E12" i="11"/>
  <c r="E14" i="11"/>
  <c r="D14" i="11" s="1"/>
  <c r="I44" i="11"/>
  <c r="I13" i="11"/>
  <c r="E19" i="11"/>
  <c r="E24" i="11"/>
  <c r="G19" i="11"/>
  <c r="G24" i="11"/>
  <c r="E15" i="11"/>
  <c r="D22" i="11"/>
  <c r="D24" i="11" s="1"/>
  <c r="D20" i="11"/>
  <c r="F15" i="11"/>
  <c r="F13" i="11"/>
  <c r="D67" i="11" l="1"/>
  <c r="F17" i="11"/>
  <c r="D44" i="11"/>
  <c r="D12" i="11"/>
  <c r="D15" i="11"/>
  <c r="D13" i="11"/>
  <c r="E11" i="11"/>
  <c r="E17" i="11" s="1"/>
  <c r="E21" i="11"/>
  <c r="D19" i="11"/>
  <c r="D21" i="11" s="1"/>
  <c r="G21" i="11"/>
  <c r="G11" i="11"/>
  <c r="G17" i="11" s="1"/>
  <c r="D11" i="11" l="1"/>
  <c r="D17" i="11" s="1"/>
</calcChain>
</file>

<file path=xl/sharedStrings.xml><?xml version="1.0" encoding="utf-8"?>
<sst xmlns="http://schemas.openxmlformats.org/spreadsheetml/2006/main" count="190" uniqueCount="63">
  <si>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</si>
  <si>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</si>
  <si>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</si>
  <si>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</si>
  <si>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</si>
  <si>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</si>
  <si>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</si>
  <si>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</si>
  <si>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</si>
  <si>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</si>
  <si>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</si>
  <si>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</si>
  <si>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</si>
  <si>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</si>
  <si>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</si>
  <si>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</si>
  <si>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</si>
  <si>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</si>
  <si>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</si>
  <si>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</si>
  <si>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</si>
  <si>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</si>
  <si>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</si>
  <si>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наименование-субвенции по предоставлению гражданам единовременной денежной выплаты на проведение капитального ремонта жилых домов)</t>
  </si>
  <si>
    <t>Сведения о показателях (индикаторах )муниципальной программы</t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</si>
  <si>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</si>
  <si>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</si>
  <si>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</si>
  <si>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</si>
  <si>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изм.</t>
  </si>
  <si>
    <t>Базовое значение показателя (показатель 2021 года)</t>
  </si>
  <si>
    <t>Планируемое значение показателя</t>
  </si>
  <si>
    <t>шт.</t>
  </si>
  <si>
    <t>х</t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</si>
  <si>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</si>
  <si>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t>человек</t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</si>
  <si>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</si>
  <si>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</si>
  <si>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</si>
  <si>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</si>
  <si>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</si>
  <si>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t>процент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</si>
  <si>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</si>
  <si>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</si>
  <si>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</si>
  <si>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</si>
  <si>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</si>
  <si>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до 31.12.2023г.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</si>
  <si>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</si>
  <si>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2"/>
        <rFont val="Times New Roman"/>
        <family val="1"/>
        <charset val="204"/>
      </rPr>
      <t xml:space="preserve"> Показатель 1.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</si>
  <si>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</si>
  <si>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3"/>
        <rFont val="Times New Roman"/>
        <family val="1"/>
        <charset val="204"/>
      </rPr>
      <t>Задача 4.</t>
    </r>
    <r>
      <rPr>
        <sz val="13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</si>
  <si>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t>Задача 3. Обеспечение жильем специалистов бюджетной сферы Кингисеппского района.</t>
  </si>
  <si>
    <r>
      <rPr>
        <u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 xml:space="preserve">Количество специалистов бюджетной сферы Кингисеппского района обеспеченные жильем                                                                                 </t>
    </r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</si>
  <si>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</si>
  <si>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</si>
  <si>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</si>
  <si>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</si>
  <si>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2</t>
  </si>
  <si>
    <t>Приложение № 3</t>
  </si>
  <si>
    <t>Приложение № 1</t>
  </si>
  <si>
    <t>к постановлению администрации МО "Кингисеппский муниципальный район" №1116  от   27.03.2025</t>
  </si>
  <si>
    <t>к постановлению администрации МО "Кингисеппский муниципальный район" №   1116 от   27.03.2025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</si>
</sst>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  <numFmt numFmtId="168" formatCode="#,##0\ _₽"/>
  </numFmts>
  <fonts count="2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33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2" fillId="2" borderId="0" xfId="1" applyFont="1" applyFill="1" applyAlignment="1" applyProtection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8" fontId="17" fillId="0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18" fillId="0" borderId="1" xfId="5" applyNumberFormat="1" applyFont="1" applyFill="1" applyBorder="1" applyAlignment="1">
      <alignment horizontal="center" vertical="center" wrapText="1"/>
    </xf>
    <xf numFmtId="166" fontId="18" fillId="2" borderId="1" xfId="5" applyNumberFormat="1" applyFont="1" applyFill="1" applyBorder="1" applyAlignment="1">
      <alignment horizontal="center" vertical="center" wrapText="1"/>
    </xf>
    <xf numFmtId="167" fontId="18" fillId="3" borderId="1" xfId="5" applyNumberFormat="1" applyFont="1" applyFill="1" applyBorder="1" applyAlignment="1">
      <alignment horizontal="center" vertical="center" wrapText="1"/>
    </xf>
    <xf numFmtId="167" fontId="19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3" fillId="0" borderId="0" xfId="6" applyFont="1" applyFill="1"/>
    <xf numFmtId="0" fontId="7" fillId="0" borderId="0" xfId="6" applyFont="1" applyFill="1"/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23" fillId="0" borderId="0" xfId="6" applyFont="1" applyFill="1" applyAlignment="1">
      <alignment vertical="center" wrapText="1"/>
    </xf>
    <xf numFmtId="0" fontId="20" fillId="0" borderId="7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0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 vertical="top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8" xfId="0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topLeftCell="A2" zoomScaleSheetLayoutView="100" workbookViewId="0">
      <selection activeCell="E2" sqref="E2:F2"/>
    </sheetView>
  </sheetViews>
  <sheetFormatPr defaultRowHeight="12.75" x14ac:dyDescent="0.2"/>
  <cols>
    <col min="1" max="1" width="42.28515625" customWidth="1"/>
    <col min="2" max="2" width="57" customWidth="1"/>
    <col min="3" max="3" width="13.5703125" customWidth="1"/>
    <col min="4" max="4" width="16" customWidth="1"/>
    <col min="5" max="5" width="15.42578125" customWidth="1"/>
    <col min="6" max="6" width="20.7109375" customWidth="1"/>
  </cols>
  <sheetData>
    <row r="1" spans="1:9" ht="15.75" x14ac:dyDescent="0.25">
      <c r="A1" s="45"/>
      <c r="B1" s="46"/>
      <c r="C1" s="47"/>
      <c r="D1" s="47"/>
      <c r="E1" s="88" t="s">
        <v>60</v>
      </c>
      <c r="F1" s="88"/>
    </row>
    <row r="2" spans="1:9" ht="65.25" customHeight="1" x14ac:dyDescent="0.25">
      <c r="A2" s="45"/>
      <c r="B2" s="46"/>
      <c r="C2" s="47"/>
      <c r="D2" s="47"/>
      <c r="E2" s="92" t="s">
        <v>61</v>
      </c>
      <c r="F2" s="92"/>
    </row>
    <row r="3" spans="1:9" ht="14.25" customHeight="1" x14ac:dyDescent="0.3">
      <c r="A3" s="45"/>
      <c r="B3" s="46"/>
      <c r="C3" s="91"/>
      <c r="D3" s="91"/>
      <c r="E3" s="88" t="s">
        <v>58</v>
      </c>
      <c r="F3" s="88"/>
    </row>
    <row r="4" spans="1:9" ht="13.5" customHeight="1" x14ac:dyDescent="0.3">
      <c r="A4" s="45"/>
      <c r="B4" s="46"/>
      <c r="C4" s="47"/>
      <c r="D4" s="48"/>
      <c r="E4" s="76"/>
      <c r="F4" s="48" t="s">
        <v>57</v>
      </c>
      <c r="G4" s="74"/>
      <c r="H4" s="75"/>
      <c r="I4" s="75"/>
    </row>
    <row r="5" spans="1:9" ht="18.75" x14ac:dyDescent="0.2">
      <c r="A5" s="89" t="s">
        <v>24</v>
      </c>
      <c r="B5" s="89"/>
      <c r="C5" s="89"/>
      <c r="D5" s="89"/>
      <c r="E5" s="89"/>
      <c r="F5" s="89"/>
    </row>
    <row r="6" spans="1:9" ht="16.5" x14ac:dyDescent="0.2">
      <c r="A6" s="90" t="s">
        <v>25</v>
      </c>
      <c r="B6" s="90"/>
      <c r="C6" s="90"/>
      <c r="D6" s="90"/>
      <c r="E6" s="90"/>
      <c r="F6" s="90"/>
    </row>
    <row r="7" spans="1:9" ht="92.25" customHeight="1" x14ac:dyDescent="0.25">
      <c r="A7" s="45"/>
      <c r="B7" s="46"/>
      <c r="C7" s="47"/>
      <c r="D7" s="47"/>
      <c r="E7" s="47"/>
      <c r="F7" s="47" t="s">
        <v>11</v>
      </c>
    </row>
    <row r="8" spans="1:9" ht="78.75" x14ac:dyDescent="0.2">
      <c r="A8" s="50" t="s">
        <v>26</v>
      </c>
      <c r="B8" s="50" t="s">
        <v>27</v>
      </c>
      <c r="C8" s="50" t="s">
        <v>28</v>
      </c>
      <c r="D8" s="50" t="s">
        <v>29</v>
      </c>
      <c r="E8" s="50" t="s">
        <v>30</v>
      </c>
      <c r="F8" s="50" t="s">
        <v>31</v>
      </c>
    </row>
    <row r="9" spans="1:9" ht="15" customHeight="1" x14ac:dyDescent="0.2">
      <c r="A9" s="51">
        <v>1</v>
      </c>
      <c r="B9" s="51">
        <v>2</v>
      </c>
      <c r="C9" s="51">
        <v>3</v>
      </c>
      <c r="D9" s="51">
        <v>4</v>
      </c>
      <c r="E9" s="51">
        <v>5</v>
      </c>
      <c r="F9" s="52">
        <v>6</v>
      </c>
    </row>
    <row r="10" spans="1:9" ht="22.5" customHeight="1" x14ac:dyDescent="0.2">
      <c r="A10" s="79" t="s">
        <v>48</v>
      </c>
      <c r="B10" s="85" t="s">
        <v>49</v>
      </c>
      <c r="C10" s="53">
        <v>2022</v>
      </c>
      <c r="D10" s="51" t="s">
        <v>32</v>
      </c>
      <c r="E10" s="54" t="s">
        <v>33</v>
      </c>
      <c r="F10" s="55">
        <v>1</v>
      </c>
    </row>
    <row r="11" spans="1:9" ht="20.25" customHeight="1" x14ac:dyDescent="0.2">
      <c r="A11" s="80"/>
      <c r="B11" s="86"/>
      <c r="C11" s="53">
        <v>2023</v>
      </c>
      <c r="D11" s="51" t="s">
        <v>32</v>
      </c>
      <c r="E11" s="54" t="s">
        <v>33</v>
      </c>
      <c r="F11" s="56">
        <v>1</v>
      </c>
    </row>
    <row r="12" spans="1:9" ht="19.5" customHeight="1" x14ac:dyDescent="0.2">
      <c r="A12" s="80"/>
      <c r="B12" s="86"/>
      <c r="C12" s="53">
        <v>2024</v>
      </c>
      <c r="D12" s="51" t="s">
        <v>32</v>
      </c>
      <c r="E12" s="54" t="s">
        <v>33</v>
      </c>
      <c r="F12" s="56">
        <v>1</v>
      </c>
    </row>
    <row r="13" spans="1:9" ht="18.75" customHeight="1" x14ac:dyDescent="0.2">
      <c r="A13" s="80"/>
      <c r="B13" s="86"/>
      <c r="C13" s="53">
        <v>2025</v>
      </c>
      <c r="D13" s="51" t="s">
        <v>32</v>
      </c>
      <c r="E13" s="54" t="s">
        <v>33</v>
      </c>
      <c r="F13" s="71">
        <v>1</v>
      </c>
    </row>
    <row r="14" spans="1:9" ht="28.5" customHeight="1" x14ac:dyDescent="0.2">
      <c r="A14" s="80"/>
      <c r="B14" s="86"/>
      <c r="C14" s="53">
        <v>2026</v>
      </c>
      <c r="D14" s="51" t="s">
        <v>32</v>
      </c>
      <c r="E14" s="54" t="s">
        <v>33</v>
      </c>
      <c r="F14" s="57">
        <v>1</v>
      </c>
    </row>
    <row r="15" spans="1:9" ht="39.75" customHeight="1" x14ac:dyDescent="0.2">
      <c r="A15" s="80"/>
      <c r="B15" s="87"/>
      <c r="C15" s="53">
        <v>2027</v>
      </c>
      <c r="D15" s="51" t="s">
        <v>32</v>
      </c>
      <c r="E15" s="54" t="s">
        <v>33</v>
      </c>
      <c r="F15" s="57">
        <v>1</v>
      </c>
    </row>
    <row r="16" spans="1:9" ht="15" customHeight="1" x14ac:dyDescent="0.2">
      <c r="A16" s="79" t="s">
        <v>50</v>
      </c>
      <c r="B16" s="82" t="s">
        <v>34</v>
      </c>
      <c r="C16" s="53">
        <v>2022</v>
      </c>
      <c r="D16" s="53" t="s">
        <v>35</v>
      </c>
      <c r="E16" s="58" t="s">
        <v>33</v>
      </c>
      <c r="F16" s="59">
        <v>21</v>
      </c>
    </row>
    <row r="17" spans="1:6" ht="15" customHeight="1" x14ac:dyDescent="0.2">
      <c r="A17" s="80"/>
      <c r="B17" s="83"/>
      <c r="C17" s="53">
        <v>2023</v>
      </c>
      <c r="D17" s="53" t="s">
        <v>35</v>
      </c>
      <c r="E17" s="58" t="s">
        <v>33</v>
      </c>
      <c r="F17" s="59">
        <v>21</v>
      </c>
    </row>
    <row r="18" spans="1:6" ht="15" customHeight="1" x14ac:dyDescent="0.2">
      <c r="A18" s="80"/>
      <c r="B18" s="83"/>
      <c r="C18" s="53">
        <v>2024</v>
      </c>
      <c r="D18" s="53" t="s">
        <v>35</v>
      </c>
      <c r="E18" s="58" t="s">
        <v>33</v>
      </c>
      <c r="F18" s="59">
        <v>18</v>
      </c>
    </row>
    <row r="19" spans="1:6" ht="15" customHeight="1" x14ac:dyDescent="0.2">
      <c r="A19" s="80"/>
      <c r="B19" s="83"/>
      <c r="C19" s="53">
        <v>2025</v>
      </c>
      <c r="D19" s="53" t="s">
        <v>35</v>
      </c>
      <c r="E19" s="58" t="s">
        <v>33</v>
      </c>
      <c r="F19" s="59">
        <v>14</v>
      </c>
    </row>
    <row r="20" spans="1:6" ht="13.5" customHeight="1" x14ac:dyDescent="0.2">
      <c r="A20" s="80"/>
      <c r="B20" s="83"/>
      <c r="C20" s="53">
        <v>2026</v>
      </c>
      <c r="D20" s="53" t="s">
        <v>35</v>
      </c>
      <c r="E20" s="58" t="s">
        <v>33</v>
      </c>
      <c r="F20" s="59">
        <v>14</v>
      </c>
    </row>
    <row r="21" spans="1:6" ht="15" customHeight="1" x14ac:dyDescent="0.2">
      <c r="A21" s="80"/>
      <c r="B21" s="84"/>
      <c r="C21" s="53">
        <v>2027</v>
      </c>
      <c r="D21" s="53" t="s">
        <v>35</v>
      </c>
      <c r="E21" s="58" t="s">
        <v>33</v>
      </c>
      <c r="F21" s="59">
        <v>14</v>
      </c>
    </row>
    <row r="22" spans="1:6" ht="15" customHeight="1" x14ac:dyDescent="0.2">
      <c r="A22" s="80"/>
      <c r="B22" s="85" t="s">
        <v>36</v>
      </c>
      <c r="C22" s="53">
        <v>2022</v>
      </c>
      <c r="D22" s="53" t="s">
        <v>32</v>
      </c>
      <c r="E22" s="58" t="s">
        <v>33</v>
      </c>
      <c r="F22" s="59">
        <v>35</v>
      </c>
    </row>
    <row r="23" spans="1:6" ht="15" customHeight="1" x14ac:dyDescent="0.2">
      <c r="A23" s="80"/>
      <c r="B23" s="86"/>
      <c r="C23" s="53">
        <v>2023</v>
      </c>
      <c r="D23" s="53" t="s">
        <v>32</v>
      </c>
      <c r="E23" s="58" t="s">
        <v>33</v>
      </c>
      <c r="F23" s="59">
        <v>54</v>
      </c>
    </row>
    <row r="24" spans="1:6" ht="15" customHeight="1" x14ac:dyDescent="0.2">
      <c r="A24" s="80"/>
      <c r="B24" s="86"/>
      <c r="C24" s="53">
        <v>2024</v>
      </c>
      <c r="D24" s="53" t="s">
        <v>32</v>
      </c>
      <c r="E24" s="58" t="s">
        <v>33</v>
      </c>
      <c r="F24" s="59">
        <v>27</v>
      </c>
    </row>
    <row r="25" spans="1:6" ht="15" customHeight="1" x14ac:dyDescent="0.2">
      <c r="A25" s="80"/>
      <c r="B25" s="86"/>
      <c r="C25" s="53">
        <v>2025</v>
      </c>
      <c r="D25" s="53" t="s">
        <v>32</v>
      </c>
      <c r="E25" s="58" t="s">
        <v>33</v>
      </c>
      <c r="F25" s="59">
        <v>14</v>
      </c>
    </row>
    <row r="26" spans="1:6" ht="15" customHeight="1" x14ac:dyDescent="0.2">
      <c r="A26" s="80"/>
      <c r="B26" s="86"/>
      <c r="C26" s="53">
        <v>2026</v>
      </c>
      <c r="D26" s="53" t="s">
        <v>32</v>
      </c>
      <c r="E26" s="58" t="s">
        <v>33</v>
      </c>
      <c r="F26" s="59">
        <v>14</v>
      </c>
    </row>
    <row r="27" spans="1:6" ht="15" customHeight="1" x14ac:dyDescent="0.2">
      <c r="A27" s="80"/>
      <c r="B27" s="87"/>
      <c r="C27" s="53">
        <v>2027</v>
      </c>
      <c r="D27" s="53" t="s">
        <v>32</v>
      </c>
      <c r="E27" s="58" t="s">
        <v>33</v>
      </c>
      <c r="F27" s="59">
        <v>14</v>
      </c>
    </row>
    <row r="28" spans="1:6" ht="15" customHeight="1" x14ac:dyDescent="0.2">
      <c r="A28" s="80"/>
      <c r="B28" s="82" t="s">
        <v>37</v>
      </c>
      <c r="C28" s="53">
        <v>2022</v>
      </c>
      <c r="D28" s="53" t="s">
        <v>32</v>
      </c>
      <c r="E28" s="58" t="s">
        <v>33</v>
      </c>
      <c r="F28" s="59">
        <v>21</v>
      </c>
    </row>
    <row r="29" spans="1:6" ht="15" customHeight="1" x14ac:dyDescent="0.2">
      <c r="A29" s="80"/>
      <c r="B29" s="83"/>
      <c r="C29" s="53">
        <v>2023</v>
      </c>
      <c r="D29" s="53" t="s">
        <v>32</v>
      </c>
      <c r="E29" s="58" t="s">
        <v>33</v>
      </c>
      <c r="F29" s="59">
        <v>36</v>
      </c>
    </row>
    <row r="30" spans="1:6" ht="15" customHeight="1" x14ac:dyDescent="0.2">
      <c r="A30" s="80"/>
      <c r="B30" s="83"/>
      <c r="C30" s="53">
        <v>2024</v>
      </c>
      <c r="D30" s="53" t="s">
        <v>32</v>
      </c>
      <c r="E30" s="58" t="s">
        <v>33</v>
      </c>
      <c r="F30" s="59">
        <v>17</v>
      </c>
    </row>
    <row r="31" spans="1:6" ht="15" customHeight="1" x14ac:dyDescent="0.2">
      <c r="A31" s="80"/>
      <c r="B31" s="83"/>
      <c r="C31" s="53">
        <v>2025</v>
      </c>
      <c r="D31" s="53" t="s">
        <v>32</v>
      </c>
      <c r="E31" s="58" t="s">
        <v>33</v>
      </c>
      <c r="F31" s="59">
        <v>14</v>
      </c>
    </row>
    <row r="32" spans="1:6" ht="15" customHeight="1" x14ac:dyDescent="0.2">
      <c r="A32" s="80"/>
      <c r="B32" s="83"/>
      <c r="C32" s="53">
        <v>2026</v>
      </c>
      <c r="D32" s="53" t="s">
        <v>32</v>
      </c>
      <c r="E32" s="58" t="s">
        <v>33</v>
      </c>
      <c r="F32" s="59">
        <v>14</v>
      </c>
    </row>
    <row r="33" spans="1:6" ht="15" customHeight="1" x14ac:dyDescent="0.2">
      <c r="A33" s="80"/>
      <c r="B33" s="84"/>
      <c r="C33" s="53">
        <v>2027</v>
      </c>
      <c r="D33" s="53" t="s">
        <v>32</v>
      </c>
      <c r="E33" s="58" t="s">
        <v>33</v>
      </c>
      <c r="F33" s="59">
        <v>14</v>
      </c>
    </row>
    <row r="34" spans="1:6" ht="15" customHeight="1" x14ac:dyDescent="0.2">
      <c r="A34" s="80"/>
      <c r="B34" s="85" t="s">
        <v>38</v>
      </c>
      <c r="C34" s="53">
        <v>2022</v>
      </c>
      <c r="D34" s="53" t="s">
        <v>32</v>
      </c>
      <c r="E34" s="58" t="s">
        <v>33</v>
      </c>
      <c r="F34" s="59">
        <v>20</v>
      </c>
    </row>
    <row r="35" spans="1:6" ht="15" customHeight="1" x14ac:dyDescent="0.2">
      <c r="A35" s="80"/>
      <c r="B35" s="86"/>
      <c r="C35" s="53">
        <v>2023</v>
      </c>
      <c r="D35" s="53" t="s">
        <v>32</v>
      </c>
      <c r="E35" s="58" t="s">
        <v>33</v>
      </c>
      <c r="F35" s="59">
        <v>49</v>
      </c>
    </row>
    <row r="36" spans="1:6" ht="15" customHeight="1" x14ac:dyDescent="0.2">
      <c r="A36" s="80"/>
      <c r="B36" s="86"/>
      <c r="C36" s="53">
        <v>2024</v>
      </c>
      <c r="D36" s="53" t="s">
        <v>32</v>
      </c>
      <c r="E36" s="58" t="s">
        <v>33</v>
      </c>
      <c r="F36" s="59">
        <v>17</v>
      </c>
    </row>
    <row r="37" spans="1:6" ht="15" customHeight="1" x14ac:dyDescent="0.2">
      <c r="A37" s="80"/>
      <c r="B37" s="86"/>
      <c r="C37" s="53">
        <v>2025</v>
      </c>
      <c r="D37" s="53" t="s">
        <v>32</v>
      </c>
      <c r="E37" s="58" t="s">
        <v>33</v>
      </c>
      <c r="F37" s="59">
        <v>14</v>
      </c>
    </row>
    <row r="38" spans="1:6" ht="15" customHeight="1" x14ac:dyDescent="0.2">
      <c r="A38" s="80"/>
      <c r="B38" s="86"/>
      <c r="C38" s="53">
        <v>2026</v>
      </c>
      <c r="D38" s="53" t="s">
        <v>32</v>
      </c>
      <c r="E38" s="58" t="s">
        <v>33</v>
      </c>
      <c r="F38" s="59">
        <v>14</v>
      </c>
    </row>
    <row r="39" spans="1:6" ht="15" customHeight="1" x14ac:dyDescent="0.2">
      <c r="A39" s="80"/>
      <c r="B39" s="87"/>
      <c r="C39" s="53">
        <v>2027</v>
      </c>
      <c r="D39" s="53" t="s">
        <v>32</v>
      </c>
      <c r="E39" s="58" t="s">
        <v>33</v>
      </c>
      <c r="F39" s="59">
        <v>14</v>
      </c>
    </row>
    <row r="40" spans="1:6" ht="15" customHeight="1" x14ac:dyDescent="0.2">
      <c r="A40" s="80"/>
      <c r="B40" s="85" t="s">
        <v>39</v>
      </c>
      <c r="C40" s="53">
        <v>2022</v>
      </c>
      <c r="D40" s="53" t="s">
        <v>32</v>
      </c>
      <c r="E40" s="58" t="s">
        <v>33</v>
      </c>
      <c r="F40" s="59">
        <v>8</v>
      </c>
    </row>
    <row r="41" spans="1:6" ht="15" customHeight="1" x14ac:dyDescent="0.2">
      <c r="A41" s="80"/>
      <c r="B41" s="86"/>
      <c r="C41" s="53">
        <v>2023</v>
      </c>
      <c r="D41" s="53" t="s">
        <v>32</v>
      </c>
      <c r="E41" s="58" t="s">
        <v>33</v>
      </c>
      <c r="F41" s="59">
        <v>50</v>
      </c>
    </row>
    <row r="42" spans="1:6" ht="15" customHeight="1" x14ac:dyDescent="0.2">
      <c r="A42" s="80"/>
      <c r="B42" s="86"/>
      <c r="C42" s="53">
        <v>2024</v>
      </c>
      <c r="D42" s="53" t="s">
        <v>32</v>
      </c>
      <c r="E42" s="58" t="s">
        <v>33</v>
      </c>
      <c r="F42" s="59">
        <v>37</v>
      </c>
    </row>
    <row r="43" spans="1:6" ht="15" customHeight="1" x14ac:dyDescent="0.2">
      <c r="A43" s="80"/>
      <c r="B43" s="86"/>
      <c r="C43" s="53">
        <v>2025</v>
      </c>
      <c r="D43" s="53" t="s">
        <v>32</v>
      </c>
      <c r="E43" s="58" t="s">
        <v>33</v>
      </c>
      <c r="F43" s="59">
        <v>14</v>
      </c>
    </row>
    <row r="44" spans="1:6" ht="15" customHeight="1" x14ac:dyDescent="0.2">
      <c r="A44" s="80"/>
      <c r="B44" s="86"/>
      <c r="C44" s="53">
        <v>2026</v>
      </c>
      <c r="D44" s="53" t="s">
        <v>32</v>
      </c>
      <c r="E44" s="58" t="s">
        <v>33</v>
      </c>
      <c r="F44" s="59">
        <v>14</v>
      </c>
    </row>
    <row r="45" spans="1:6" ht="15.75" customHeight="1" x14ac:dyDescent="0.2">
      <c r="A45" s="81"/>
      <c r="B45" s="87"/>
      <c r="C45" s="53">
        <v>2027</v>
      </c>
      <c r="D45" s="53" t="s">
        <v>32</v>
      </c>
      <c r="E45" s="58" t="s">
        <v>33</v>
      </c>
      <c r="F45" s="59">
        <v>14</v>
      </c>
    </row>
    <row r="46" spans="1:6" ht="16.5" customHeight="1" x14ac:dyDescent="0.2">
      <c r="A46" s="79" t="s">
        <v>52</v>
      </c>
      <c r="B46" s="85" t="s">
        <v>53</v>
      </c>
      <c r="C46" s="53">
        <v>2022</v>
      </c>
      <c r="D46" s="53" t="s">
        <v>32</v>
      </c>
      <c r="E46" s="58" t="s">
        <v>33</v>
      </c>
      <c r="F46" s="59">
        <v>0</v>
      </c>
    </row>
    <row r="47" spans="1:6" ht="16.5" customHeight="1" x14ac:dyDescent="0.2">
      <c r="A47" s="80"/>
      <c r="B47" s="86"/>
      <c r="C47" s="53">
        <v>2023</v>
      </c>
      <c r="D47" s="53" t="s">
        <v>32</v>
      </c>
      <c r="E47" s="58" t="s">
        <v>33</v>
      </c>
      <c r="F47" s="59">
        <v>10</v>
      </c>
    </row>
    <row r="48" spans="1:6" ht="16.5" customHeight="1" x14ac:dyDescent="0.2">
      <c r="A48" s="80"/>
      <c r="B48" s="86"/>
      <c r="C48" s="53">
        <v>2024</v>
      </c>
      <c r="D48" s="53" t="s">
        <v>32</v>
      </c>
      <c r="E48" s="58" t="s">
        <v>33</v>
      </c>
      <c r="F48" s="59">
        <v>2</v>
      </c>
    </row>
    <row r="49" spans="1:6" ht="16.5" customHeight="1" x14ac:dyDescent="0.2">
      <c r="A49" s="80"/>
      <c r="B49" s="86"/>
      <c r="C49" s="53">
        <v>2025</v>
      </c>
      <c r="D49" s="53" t="s">
        <v>32</v>
      </c>
      <c r="E49" s="58" t="s">
        <v>33</v>
      </c>
      <c r="F49" s="59">
        <v>0</v>
      </c>
    </row>
    <row r="50" spans="1:6" ht="16.5" customHeight="1" x14ac:dyDescent="0.2">
      <c r="A50" s="80"/>
      <c r="B50" s="86"/>
      <c r="C50" s="53">
        <v>2026</v>
      </c>
      <c r="D50" s="53" t="s">
        <v>32</v>
      </c>
      <c r="E50" s="58" t="s">
        <v>33</v>
      </c>
      <c r="F50" s="59">
        <v>0</v>
      </c>
    </row>
    <row r="51" spans="1:6" ht="17.25" customHeight="1" x14ac:dyDescent="0.2">
      <c r="A51" s="81"/>
      <c r="B51" s="87"/>
      <c r="C51" s="53">
        <v>2027</v>
      </c>
      <c r="D51" s="53" t="s">
        <v>32</v>
      </c>
      <c r="E51" s="58" t="s">
        <v>33</v>
      </c>
      <c r="F51" s="59">
        <v>0</v>
      </c>
    </row>
    <row r="52" spans="1:6" ht="15" x14ac:dyDescent="0.2">
      <c r="A52" s="79" t="s">
        <v>51</v>
      </c>
      <c r="B52" s="82" t="s">
        <v>40</v>
      </c>
      <c r="C52" s="53">
        <v>2022</v>
      </c>
      <c r="D52" s="53" t="s">
        <v>41</v>
      </c>
      <c r="E52" s="54" t="s">
        <v>33</v>
      </c>
      <c r="F52" s="60">
        <v>1</v>
      </c>
    </row>
    <row r="53" spans="1:6" ht="15" x14ac:dyDescent="0.2">
      <c r="A53" s="80"/>
      <c r="B53" s="83"/>
      <c r="C53" s="53">
        <v>2023</v>
      </c>
      <c r="D53" s="53" t="s">
        <v>41</v>
      </c>
      <c r="E53" s="54" t="s">
        <v>33</v>
      </c>
      <c r="F53" s="60">
        <v>1</v>
      </c>
    </row>
    <row r="54" spans="1:6" ht="15" x14ac:dyDescent="0.2">
      <c r="A54" s="80"/>
      <c r="B54" s="83"/>
      <c r="C54" s="53">
        <v>2024</v>
      </c>
      <c r="D54" s="53" t="s">
        <v>41</v>
      </c>
      <c r="E54" s="54" t="s">
        <v>33</v>
      </c>
      <c r="F54" s="60">
        <v>1</v>
      </c>
    </row>
    <row r="55" spans="1:6" ht="15" x14ac:dyDescent="0.2">
      <c r="A55" s="80"/>
      <c r="B55" s="83"/>
      <c r="C55" s="53">
        <v>2025</v>
      </c>
      <c r="D55" s="53" t="s">
        <v>41</v>
      </c>
      <c r="E55" s="54" t="s">
        <v>33</v>
      </c>
      <c r="F55" s="60">
        <v>1</v>
      </c>
    </row>
    <row r="56" spans="1:6" ht="43.5" customHeight="1" x14ac:dyDescent="0.2">
      <c r="A56" s="81"/>
      <c r="B56" s="84"/>
      <c r="C56" s="53">
        <v>2026</v>
      </c>
      <c r="D56" s="53" t="s">
        <v>41</v>
      </c>
      <c r="E56" s="54" t="s">
        <v>33</v>
      </c>
      <c r="F56" s="60">
        <v>1</v>
      </c>
    </row>
  </sheetData>
  <mergeCells count="18">
    <mergeCell ref="E1:F1"/>
    <mergeCell ref="A5:F5"/>
    <mergeCell ref="A6:F6"/>
    <mergeCell ref="A10:A15"/>
    <mergeCell ref="B10:B15"/>
    <mergeCell ref="C3:D3"/>
    <mergeCell ref="E3:F3"/>
    <mergeCell ref="E2:F2"/>
    <mergeCell ref="A52:A56"/>
    <mergeCell ref="B52:B56"/>
    <mergeCell ref="A16:A45"/>
    <mergeCell ref="B16:B21"/>
    <mergeCell ref="B22:B27"/>
    <mergeCell ref="B28:B33"/>
    <mergeCell ref="B34:B39"/>
    <mergeCell ref="B40:B45"/>
    <mergeCell ref="A46:A51"/>
    <mergeCell ref="B46:B51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5"/>
  <sheetViews>
    <sheetView tabSelected="1" zoomScaleSheetLayoutView="80" workbookViewId="0">
      <pane ySplit="10" topLeftCell="A11" activePane="bottomLeft" state="frozen"/>
      <selection pane="bottomLeft" activeCell="H2" sqref="H2:I2"/>
    </sheetView>
  </sheetViews>
  <sheetFormatPr defaultRowHeight="18.75" x14ac:dyDescent="0.3"/>
  <cols>
    <col min="1" max="1" width="50" style="1" customWidth="1"/>
    <col min="2" max="2" width="25.42578125" style="2" customWidth="1"/>
    <col min="3" max="3" width="14.7109375" style="3" customWidth="1"/>
    <col min="4" max="4" width="14.7109375" style="12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16.5" customHeight="1" x14ac:dyDescent="0.3">
      <c r="G1" s="47"/>
      <c r="H1" s="47"/>
      <c r="I1" s="88" t="s">
        <v>58</v>
      </c>
      <c r="J1" s="88"/>
    </row>
    <row r="2" spans="1:10" ht="53.25" customHeight="1" x14ac:dyDescent="0.3">
      <c r="G2" s="77"/>
      <c r="H2" s="92" t="s">
        <v>62</v>
      </c>
      <c r="I2" s="92"/>
      <c r="J2" s="48"/>
    </row>
    <row r="3" spans="1:10" ht="15.75" customHeight="1" x14ac:dyDescent="0.3">
      <c r="G3" s="47"/>
      <c r="H3" s="88" t="s">
        <v>59</v>
      </c>
      <c r="I3" s="88"/>
      <c r="J3" s="49"/>
    </row>
    <row r="4" spans="1:10" ht="14.25" customHeight="1" x14ac:dyDescent="0.3">
      <c r="G4" s="78"/>
      <c r="H4" s="76"/>
      <c r="I4" s="48" t="s">
        <v>57</v>
      </c>
      <c r="J4" s="78"/>
    </row>
    <row r="5" spans="1:10" x14ac:dyDescent="0.3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 x14ac:dyDescent="0.3">
      <c r="A6" s="14"/>
      <c r="B6" s="15"/>
      <c r="C6" s="15"/>
      <c r="D6" s="16" t="s">
        <v>14</v>
      </c>
      <c r="E6" s="15"/>
      <c r="F6" s="15"/>
      <c r="G6" s="15"/>
      <c r="H6" s="15"/>
      <c r="I6" s="15"/>
    </row>
    <row r="7" spans="1:10" x14ac:dyDescent="0.3">
      <c r="I7" s="5" t="s">
        <v>11</v>
      </c>
    </row>
    <row r="8" spans="1:10" ht="18.75" customHeight="1" x14ac:dyDescent="0.3">
      <c r="A8" s="122" t="s">
        <v>7</v>
      </c>
      <c r="B8" s="100" t="s">
        <v>10</v>
      </c>
      <c r="C8" s="122" t="s">
        <v>1</v>
      </c>
      <c r="D8" s="130" t="s">
        <v>2</v>
      </c>
      <c r="E8" s="131"/>
      <c r="F8" s="131"/>
      <c r="G8" s="131"/>
      <c r="H8" s="131"/>
      <c r="I8" s="132"/>
    </row>
    <row r="9" spans="1:10" ht="63" x14ac:dyDescent="0.3">
      <c r="A9" s="123"/>
      <c r="B9" s="100"/>
      <c r="C9" s="123"/>
      <c r="D9" s="13" t="s">
        <v>0</v>
      </c>
      <c r="E9" s="11" t="s">
        <v>3</v>
      </c>
      <c r="F9" s="11" t="s">
        <v>4</v>
      </c>
      <c r="G9" s="11" t="s">
        <v>8</v>
      </c>
      <c r="H9" s="11" t="s">
        <v>5</v>
      </c>
      <c r="I9" s="11" t="s">
        <v>9</v>
      </c>
    </row>
    <row r="10" spans="1:10" x14ac:dyDescent="0.3">
      <c r="A10" s="9">
        <v>1</v>
      </c>
      <c r="B10" s="9">
        <v>2</v>
      </c>
      <c r="C10" s="9">
        <v>3</v>
      </c>
      <c r="D10" s="11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</row>
    <row r="11" spans="1:10" s="12" customFormat="1" ht="21.75" customHeight="1" x14ac:dyDescent="0.3">
      <c r="A11" s="96" t="s">
        <v>16</v>
      </c>
      <c r="B11" s="93"/>
      <c r="C11" s="33">
        <v>2022</v>
      </c>
      <c r="D11" s="26">
        <f>E11+F11+G11+H11+I11</f>
        <v>106079.92000000001</v>
      </c>
      <c r="E11" s="26">
        <f t="shared" ref="E11:I12" si="0">E19+E61</f>
        <v>827</v>
      </c>
      <c r="F11" s="26">
        <f t="shared" si="0"/>
        <v>96959.1</v>
      </c>
      <c r="G11" s="26">
        <f t="shared" si="0"/>
        <v>7970.72</v>
      </c>
      <c r="H11" s="26">
        <f t="shared" si="0"/>
        <v>323.10000000000002</v>
      </c>
      <c r="I11" s="26">
        <f t="shared" si="0"/>
        <v>0</v>
      </c>
    </row>
    <row r="12" spans="1:10" s="12" customFormat="1" ht="20.25" customHeight="1" x14ac:dyDescent="0.3">
      <c r="A12" s="97"/>
      <c r="B12" s="120"/>
      <c r="C12" s="33">
        <v>2023</v>
      </c>
      <c r="D12" s="26">
        <f t="shared" ref="D12:D15" si="1">E12+F12+G12+H12+I12</f>
        <v>212067.59999999998</v>
      </c>
      <c r="E12" s="26">
        <f t="shared" si="0"/>
        <v>982</v>
      </c>
      <c r="F12" s="26">
        <f t="shared" si="0"/>
        <v>154765.29999999999</v>
      </c>
      <c r="G12" s="26">
        <f t="shared" si="0"/>
        <v>55967</v>
      </c>
      <c r="H12" s="26">
        <f t="shared" si="0"/>
        <v>353.3</v>
      </c>
      <c r="I12" s="26">
        <f t="shared" si="0"/>
        <v>0</v>
      </c>
    </row>
    <row r="13" spans="1:10" s="12" customFormat="1" ht="20.25" customHeight="1" x14ac:dyDescent="0.3">
      <c r="A13" s="97"/>
      <c r="B13" s="120"/>
      <c r="C13" s="33">
        <v>2024</v>
      </c>
      <c r="D13" s="66">
        <f t="shared" si="1"/>
        <v>90056.099999999991</v>
      </c>
      <c r="E13" s="26">
        <f t="shared" ref="E13:H15" si="2">E40+E63</f>
        <v>1298.2</v>
      </c>
      <c r="F13" s="26">
        <f t="shared" si="2"/>
        <v>67985.599999999991</v>
      </c>
      <c r="G13" s="26">
        <f t="shared" si="2"/>
        <v>20381.2</v>
      </c>
      <c r="H13" s="26">
        <f t="shared" si="2"/>
        <v>391.1</v>
      </c>
      <c r="I13" s="26">
        <f>I40+I61</f>
        <v>0</v>
      </c>
    </row>
    <row r="14" spans="1:10" s="12" customFormat="1" ht="21.75" customHeight="1" x14ac:dyDescent="0.3">
      <c r="A14" s="97"/>
      <c r="B14" s="120"/>
      <c r="C14" s="33">
        <v>2025</v>
      </c>
      <c r="D14" s="66">
        <f t="shared" si="1"/>
        <v>54892.899999999994</v>
      </c>
      <c r="E14" s="26">
        <f t="shared" si="2"/>
        <v>939.7</v>
      </c>
      <c r="F14" s="26">
        <f t="shared" si="2"/>
        <v>43841.1</v>
      </c>
      <c r="G14" s="26">
        <f t="shared" si="2"/>
        <v>10112.1</v>
      </c>
      <c r="H14" s="26">
        <f t="shared" si="2"/>
        <v>0</v>
      </c>
      <c r="I14" s="26">
        <f>I41+I62</f>
        <v>0</v>
      </c>
    </row>
    <row r="15" spans="1:10" s="12" customFormat="1" ht="21.75" customHeight="1" x14ac:dyDescent="0.3">
      <c r="A15" s="97"/>
      <c r="B15" s="120"/>
      <c r="C15" s="33">
        <v>2026</v>
      </c>
      <c r="D15" s="66">
        <f t="shared" si="1"/>
        <v>91619.700000000012</v>
      </c>
      <c r="E15" s="26">
        <f t="shared" si="2"/>
        <v>1858.1</v>
      </c>
      <c r="F15" s="26">
        <f t="shared" si="2"/>
        <v>79597.600000000006</v>
      </c>
      <c r="G15" s="26">
        <f t="shared" si="2"/>
        <v>10164</v>
      </c>
      <c r="H15" s="26">
        <f t="shared" si="2"/>
        <v>0</v>
      </c>
      <c r="I15" s="26">
        <f>I42+I63</f>
        <v>0</v>
      </c>
    </row>
    <row r="16" spans="1:10" s="12" customFormat="1" ht="21.75" customHeight="1" x14ac:dyDescent="0.3">
      <c r="A16" s="97"/>
      <c r="B16" s="120"/>
      <c r="C16" s="33">
        <v>2027</v>
      </c>
      <c r="D16" s="66">
        <f>E16+F16+G16+H16+I16</f>
        <v>61002.1</v>
      </c>
      <c r="E16" s="26">
        <v>0</v>
      </c>
      <c r="F16" s="26">
        <v>50838.1</v>
      </c>
      <c r="G16" s="70">
        <v>10164</v>
      </c>
      <c r="H16" s="26">
        <v>0</v>
      </c>
      <c r="I16" s="26">
        <v>0</v>
      </c>
      <c r="J16" s="36"/>
    </row>
    <row r="17" spans="1:10" s="12" customFormat="1" ht="33" customHeight="1" x14ac:dyDescent="0.3">
      <c r="A17" s="98"/>
      <c r="B17" s="121"/>
      <c r="C17" s="33" t="s">
        <v>6</v>
      </c>
      <c r="D17" s="66">
        <f>SUM(D11:D16)</f>
        <v>615718.31999999995</v>
      </c>
      <c r="E17" s="26">
        <f>SUM(E11:E16)</f>
        <v>5905</v>
      </c>
      <c r="F17" s="26">
        <f>SUM(F11:F16)</f>
        <v>493986.79999999993</v>
      </c>
      <c r="G17" s="39">
        <f>SUM(G11:G16)</f>
        <v>114759.02</v>
      </c>
      <c r="H17" s="26">
        <f>SUM(H11:H16)</f>
        <v>1067.5</v>
      </c>
      <c r="I17" s="26">
        <v>0</v>
      </c>
      <c r="J17" s="36"/>
    </row>
    <row r="18" spans="1:10" x14ac:dyDescent="0.3">
      <c r="A18" s="32" t="s">
        <v>20</v>
      </c>
      <c r="B18" s="31"/>
      <c r="C18" s="27"/>
      <c r="D18" s="28"/>
      <c r="E18" s="29"/>
      <c r="F18" s="29"/>
      <c r="G18" s="29"/>
      <c r="H18" s="29"/>
      <c r="I18" s="30"/>
    </row>
    <row r="19" spans="1:10" s="12" customFormat="1" ht="18.75" customHeight="1" x14ac:dyDescent="0.3">
      <c r="A19" s="96" t="s">
        <v>42</v>
      </c>
      <c r="B19" s="93"/>
      <c r="C19" s="33">
        <v>2022</v>
      </c>
      <c r="D19" s="26">
        <f>SUM(E19:I19)</f>
        <v>97442.1</v>
      </c>
      <c r="E19" s="26">
        <f>E22</f>
        <v>827</v>
      </c>
      <c r="F19" s="26">
        <f t="shared" ref="F19:I20" si="3">F22</f>
        <v>96615.1</v>
      </c>
      <c r="G19" s="26">
        <f t="shared" si="3"/>
        <v>0</v>
      </c>
      <c r="H19" s="26">
        <f t="shared" si="3"/>
        <v>0</v>
      </c>
      <c r="I19" s="26">
        <f t="shared" si="3"/>
        <v>0</v>
      </c>
    </row>
    <row r="20" spans="1:10" s="12" customFormat="1" ht="18.75" customHeight="1" x14ac:dyDescent="0.3">
      <c r="A20" s="97"/>
      <c r="B20" s="120"/>
      <c r="C20" s="33">
        <v>2023</v>
      </c>
      <c r="D20" s="26">
        <f>SUM(E20:I20)</f>
        <v>204035.8</v>
      </c>
      <c r="E20" s="26">
        <f>E23</f>
        <v>982</v>
      </c>
      <c r="F20" s="26">
        <f t="shared" si="3"/>
        <v>154765.29999999999</v>
      </c>
      <c r="G20" s="26">
        <f t="shared" si="3"/>
        <v>48288.5</v>
      </c>
      <c r="H20" s="26">
        <f t="shared" si="3"/>
        <v>0</v>
      </c>
      <c r="I20" s="26">
        <f t="shared" si="3"/>
        <v>0</v>
      </c>
    </row>
    <row r="21" spans="1:10" s="12" customFormat="1" ht="31.5" customHeight="1" x14ac:dyDescent="0.3">
      <c r="A21" s="98"/>
      <c r="B21" s="121"/>
      <c r="C21" s="34" t="s">
        <v>6</v>
      </c>
      <c r="D21" s="26">
        <f>SUM(D19:D20)</f>
        <v>301477.90000000002</v>
      </c>
      <c r="E21" s="26">
        <f>SUM(E19:E20)</f>
        <v>1809</v>
      </c>
      <c r="F21" s="26">
        <f>SUM(F19:F20)</f>
        <v>251380.4</v>
      </c>
      <c r="G21" s="26">
        <f>SUM(G19:G20)</f>
        <v>48288.5</v>
      </c>
      <c r="H21" s="26">
        <v>0</v>
      </c>
      <c r="I21" s="26">
        <v>0</v>
      </c>
    </row>
    <row r="22" spans="1:10" s="12" customFormat="1" ht="19.5" customHeight="1" x14ac:dyDescent="0.3">
      <c r="A22" s="96" t="s">
        <v>43</v>
      </c>
      <c r="B22" s="93"/>
      <c r="C22" s="33">
        <v>2022</v>
      </c>
      <c r="D22" s="26">
        <f>SUM(E22:I22)</f>
        <v>97442.1</v>
      </c>
      <c r="E22" s="26">
        <f>E25</f>
        <v>827</v>
      </c>
      <c r="F22" s="26">
        <f t="shared" ref="F22:I23" si="4">F25</f>
        <v>96615.1</v>
      </c>
      <c r="G22" s="26">
        <f t="shared" si="4"/>
        <v>0</v>
      </c>
      <c r="H22" s="26">
        <f t="shared" si="4"/>
        <v>0</v>
      </c>
      <c r="I22" s="26">
        <f t="shared" si="4"/>
        <v>0</v>
      </c>
    </row>
    <row r="23" spans="1:10" s="12" customFormat="1" ht="20.25" customHeight="1" x14ac:dyDescent="0.3">
      <c r="A23" s="97"/>
      <c r="B23" s="120"/>
      <c r="C23" s="33">
        <v>2023</v>
      </c>
      <c r="D23" s="26">
        <f t="shared" ref="D23" si="5">SUM(E23:I23)</f>
        <v>204035.8</v>
      </c>
      <c r="E23" s="26">
        <f>E26</f>
        <v>982</v>
      </c>
      <c r="F23" s="26">
        <f t="shared" si="4"/>
        <v>154765.29999999999</v>
      </c>
      <c r="G23" s="26">
        <f t="shared" si="4"/>
        <v>48288.5</v>
      </c>
      <c r="H23" s="26">
        <f t="shared" si="4"/>
        <v>0</v>
      </c>
      <c r="I23" s="26">
        <f t="shared" si="4"/>
        <v>0</v>
      </c>
    </row>
    <row r="24" spans="1:10" s="12" customFormat="1" ht="27" customHeight="1" x14ac:dyDescent="0.3">
      <c r="A24" s="98"/>
      <c r="B24" s="121"/>
      <c r="C24" s="34" t="s">
        <v>6</v>
      </c>
      <c r="D24" s="26">
        <f>SUM(D22:D23)</f>
        <v>301477.90000000002</v>
      </c>
      <c r="E24" s="26">
        <f>SUM(E22:E23)</f>
        <v>1809</v>
      </c>
      <c r="F24" s="26">
        <f>SUM(F22:F23)</f>
        <v>251380.4</v>
      </c>
      <c r="G24" s="26">
        <f>SUM(G22:G23)</f>
        <v>48288.5</v>
      </c>
      <c r="H24" s="26">
        <v>0</v>
      </c>
      <c r="I24" s="26">
        <v>0</v>
      </c>
    </row>
    <row r="25" spans="1:10" s="12" customFormat="1" ht="22.5" customHeight="1" x14ac:dyDescent="0.3">
      <c r="A25" s="96" t="s">
        <v>44</v>
      </c>
      <c r="B25" s="93"/>
      <c r="C25" s="33">
        <v>2022</v>
      </c>
      <c r="D25" s="26">
        <f>SUM(E25:I25)</f>
        <v>97442.1</v>
      </c>
      <c r="E25" s="26">
        <f t="shared" ref="E25:I26" si="6">E28+E31+E34+E37</f>
        <v>827</v>
      </c>
      <c r="F25" s="26">
        <f t="shared" si="6"/>
        <v>96615.1</v>
      </c>
      <c r="G25" s="26">
        <f t="shared" si="6"/>
        <v>0</v>
      </c>
      <c r="H25" s="26">
        <f t="shared" si="6"/>
        <v>0</v>
      </c>
      <c r="I25" s="26">
        <f t="shared" si="6"/>
        <v>0</v>
      </c>
    </row>
    <row r="26" spans="1:10" s="12" customFormat="1" ht="20.25" customHeight="1" x14ac:dyDescent="0.3">
      <c r="A26" s="97"/>
      <c r="B26" s="120"/>
      <c r="C26" s="33">
        <v>2023</v>
      </c>
      <c r="D26" s="26">
        <f>SUM(E26:I26)</f>
        <v>204035.8</v>
      </c>
      <c r="E26" s="26">
        <f t="shared" si="6"/>
        <v>982</v>
      </c>
      <c r="F26" s="26">
        <f t="shared" si="6"/>
        <v>154765.29999999999</v>
      </c>
      <c r="G26" s="26">
        <f t="shared" si="6"/>
        <v>48288.5</v>
      </c>
      <c r="H26" s="26">
        <f t="shared" si="6"/>
        <v>0</v>
      </c>
      <c r="I26" s="26">
        <f t="shared" si="6"/>
        <v>0</v>
      </c>
    </row>
    <row r="27" spans="1:10" s="12" customFormat="1" ht="36.75" customHeight="1" x14ac:dyDescent="0.3">
      <c r="A27" s="98"/>
      <c r="B27" s="121"/>
      <c r="C27" s="34" t="s">
        <v>6</v>
      </c>
      <c r="D27" s="26">
        <f>SUM(D25:D26)</f>
        <v>301477.90000000002</v>
      </c>
      <c r="E27" s="26">
        <f>SUM(E25:E26)</f>
        <v>1809</v>
      </c>
      <c r="F27" s="26">
        <f>SUM(F25:F26)</f>
        <v>251380.4</v>
      </c>
      <c r="G27" s="26">
        <f>G26+G25</f>
        <v>48288.5</v>
      </c>
      <c r="H27" s="26">
        <v>0</v>
      </c>
      <c r="I27" s="26">
        <v>0</v>
      </c>
    </row>
    <row r="28" spans="1:10" ht="30.75" customHeight="1" x14ac:dyDescent="0.3">
      <c r="A28" s="108" t="s">
        <v>47</v>
      </c>
      <c r="B28" s="111" t="s">
        <v>15</v>
      </c>
      <c r="C28" s="61">
        <v>2022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</row>
    <row r="29" spans="1:10" ht="28.5" customHeight="1" x14ac:dyDescent="0.3">
      <c r="A29" s="109"/>
      <c r="B29" s="112"/>
      <c r="C29" s="61">
        <v>2023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</row>
    <row r="30" spans="1:10" ht="71.25" customHeight="1" x14ac:dyDescent="0.3">
      <c r="A30" s="110"/>
      <c r="B30" s="113"/>
      <c r="C30" s="61" t="s">
        <v>6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</row>
    <row r="31" spans="1:10" ht="18.75" customHeight="1" x14ac:dyDescent="0.3">
      <c r="A31" s="82" t="s">
        <v>21</v>
      </c>
      <c r="B31" s="101" t="s">
        <v>19</v>
      </c>
      <c r="C31" s="9">
        <v>2022</v>
      </c>
      <c r="D31" s="24">
        <f>SUM(E31:I31)</f>
        <v>0</v>
      </c>
      <c r="E31" s="24">
        <f>SUM(F31:J31)</f>
        <v>0</v>
      </c>
      <c r="F31" s="24">
        <v>0</v>
      </c>
      <c r="G31" s="21">
        <v>0</v>
      </c>
      <c r="H31" s="21">
        <v>0</v>
      </c>
      <c r="I31" s="21">
        <v>0</v>
      </c>
    </row>
    <row r="32" spans="1:10" x14ac:dyDescent="0.3">
      <c r="A32" s="83"/>
      <c r="B32" s="101"/>
      <c r="C32" s="9">
        <v>2023</v>
      </c>
      <c r="D32" s="24">
        <f>SUM(E32:I32)</f>
        <v>48288.5</v>
      </c>
      <c r="E32" s="21">
        <v>0</v>
      </c>
      <c r="F32" s="24">
        <v>0</v>
      </c>
      <c r="G32" s="21">
        <v>48288.5</v>
      </c>
      <c r="H32" s="21">
        <v>0</v>
      </c>
      <c r="I32" s="21">
        <v>0</v>
      </c>
    </row>
    <row r="33" spans="1:9" ht="24.75" customHeight="1" x14ac:dyDescent="0.3">
      <c r="A33" s="84"/>
      <c r="B33" s="101"/>
      <c r="C33" s="22" t="s">
        <v>6</v>
      </c>
      <c r="D33" s="25">
        <f t="shared" ref="D33:I33" si="7">SUM(D31:D32)</f>
        <v>48288.5</v>
      </c>
      <c r="E33" s="25">
        <f t="shared" si="7"/>
        <v>0</v>
      </c>
      <c r="F33" s="25">
        <f t="shared" si="7"/>
        <v>0</v>
      </c>
      <c r="G33" s="25">
        <f t="shared" si="7"/>
        <v>48288.5</v>
      </c>
      <c r="H33" s="25">
        <f t="shared" si="7"/>
        <v>0</v>
      </c>
      <c r="I33" s="25">
        <f t="shared" si="7"/>
        <v>0</v>
      </c>
    </row>
    <row r="34" spans="1:9" ht="21" customHeight="1" x14ac:dyDescent="0.3">
      <c r="A34" s="82" t="s">
        <v>22</v>
      </c>
      <c r="B34" s="101" t="s">
        <v>19</v>
      </c>
      <c r="C34" s="40">
        <v>2022</v>
      </c>
      <c r="D34" s="24">
        <f>SUM(E34:I34)</f>
        <v>95820.5</v>
      </c>
      <c r="E34" s="21">
        <v>0</v>
      </c>
      <c r="F34" s="24">
        <v>95820.5</v>
      </c>
      <c r="G34" s="21">
        <v>0</v>
      </c>
      <c r="H34" s="21">
        <v>0</v>
      </c>
      <c r="I34" s="21">
        <v>0</v>
      </c>
    </row>
    <row r="35" spans="1:9" ht="21" customHeight="1" x14ac:dyDescent="0.3">
      <c r="A35" s="83"/>
      <c r="B35" s="101"/>
      <c r="C35" s="40">
        <v>2023</v>
      </c>
      <c r="D35" s="24">
        <f>SUM(E35:I35)</f>
        <v>153821.9</v>
      </c>
      <c r="E35" s="21">
        <v>0</v>
      </c>
      <c r="F35" s="24">
        <v>153821.9</v>
      </c>
      <c r="G35" s="21">
        <v>0</v>
      </c>
      <c r="H35" s="21">
        <v>0</v>
      </c>
      <c r="I35" s="21">
        <v>0</v>
      </c>
    </row>
    <row r="36" spans="1:9" ht="21" customHeight="1" x14ac:dyDescent="0.3">
      <c r="A36" s="84"/>
      <c r="B36" s="101"/>
      <c r="C36" s="22" t="s">
        <v>6</v>
      </c>
      <c r="D36" s="25">
        <f>SUM(D34:D35)</f>
        <v>249642.4</v>
      </c>
      <c r="E36" s="25">
        <v>0</v>
      </c>
      <c r="F36" s="25">
        <f>SUM(F34:F35)</f>
        <v>249642.4</v>
      </c>
      <c r="G36" s="25">
        <f>SUM(G34:G35)</f>
        <v>0</v>
      </c>
      <c r="H36" s="25">
        <f>SUM(H34:H35)</f>
        <v>0</v>
      </c>
      <c r="I36" s="25">
        <f>SUM(I34:I35)</f>
        <v>0</v>
      </c>
    </row>
    <row r="37" spans="1:9" x14ac:dyDescent="0.3">
      <c r="A37" s="82" t="s">
        <v>22</v>
      </c>
      <c r="B37" s="101" t="s">
        <v>19</v>
      </c>
      <c r="C37" s="38">
        <v>2022</v>
      </c>
      <c r="D37" s="41">
        <f>SUM(E37:I37)</f>
        <v>1621.6</v>
      </c>
      <c r="E37" s="21">
        <v>827</v>
      </c>
      <c r="F37" s="41">
        <v>794.6</v>
      </c>
      <c r="G37" s="21">
        <v>0</v>
      </c>
      <c r="H37" s="21">
        <v>0</v>
      </c>
      <c r="I37" s="21">
        <v>0</v>
      </c>
    </row>
    <row r="38" spans="1:9" x14ac:dyDescent="0.3">
      <c r="A38" s="83"/>
      <c r="B38" s="101"/>
      <c r="C38" s="38">
        <v>2023</v>
      </c>
      <c r="D38" s="41">
        <f>SUM(E38:I38)</f>
        <v>1925.4</v>
      </c>
      <c r="E38" s="21">
        <v>982</v>
      </c>
      <c r="F38" s="24">
        <v>943.4</v>
      </c>
      <c r="G38" s="21">
        <v>0</v>
      </c>
      <c r="H38" s="21">
        <v>0</v>
      </c>
      <c r="I38" s="21">
        <v>0</v>
      </c>
    </row>
    <row r="39" spans="1:9" ht="30" customHeight="1" x14ac:dyDescent="0.3">
      <c r="A39" s="84"/>
      <c r="B39" s="101"/>
      <c r="C39" s="22" t="s">
        <v>6</v>
      </c>
      <c r="D39" s="25">
        <f>D38+D37</f>
        <v>3547</v>
      </c>
      <c r="E39" s="25">
        <f>E38+E37</f>
        <v>1809</v>
      </c>
      <c r="F39" s="25">
        <f>F38+F37</f>
        <v>1738</v>
      </c>
      <c r="G39" s="25">
        <f>SUM(G37:G38)</f>
        <v>0</v>
      </c>
      <c r="H39" s="25">
        <f>SUM(H37:H38)</f>
        <v>0</v>
      </c>
      <c r="I39" s="25">
        <f>SUM(I37:I38)</f>
        <v>0</v>
      </c>
    </row>
    <row r="40" spans="1:9" x14ac:dyDescent="0.3">
      <c r="A40" s="114" t="s">
        <v>46</v>
      </c>
      <c r="B40" s="117" t="s">
        <v>19</v>
      </c>
      <c r="C40" s="33">
        <v>2024</v>
      </c>
      <c r="D40" s="26">
        <f t="shared" ref="D40:D41" si="8">SUM(E40:I40)</f>
        <v>68939.799999999988</v>
      </c>
      <c r="E40" s="26">
        <f>E45</f>
        <v>1298.2</v>
      </c>
      <c r="F40" s="26">
        <f t="shared" ref="F40:I40" si="9">F45</f>
        <v>67641.599999999991</v>
      </c>
      <c r="G40" s="26">
        <f t="shared" si="9"/>
        <v>0</v>
      </c>
      <c r="H40" s="26">
        <f t="shared" si="9"/>
        <v>0</v>
      </c>
      <c r="I40" s="26">
        <f t="shared" si="9"/>
        <v>0</v>
      </c>
    </row>
    <row r="41" spans="1:9" x14ac:dyDescent="0.3">
      <c r="A41" s="115"/>
      <c r="B41" s="118"/>
      <c r="C41" s="33">
        <v>2025</v>
      </c>
      <c r="D41" s="26">
        <f t="shared" si="8"/>
        <v>44436.799999999996</v>
      </c>
      <c r="E41" s="26">
        <f t="shared" ref="E41:I41" si="10">E46</f>
        <v>939.7</v>
      </c>
      <c r="F41" s="26">
        <f t="shared" si="10"/>
        <v>43497.1</v>
      </c>
      <c r="G41" s="26">
        <f t="shared" si="10"/>
        <v>0</v>
      </c>
      <c r="H41" s="26">
        <f t="shared" si="10"/>
        <v>0</v>
      </c>
      <c r="I41" s="26">
        <f t="shared" si="10"/>
        <v>0</v>
      </c>
    </row>
    <row r="42" spans="1:9" x14ac:dyDescent="0.3">
      <c r="A42" s="115"/>
      <c r="B42" s="118"/>
      <c r="C42" s="33">
        <v>2026</v>
      </c>
      <c r="D42" s="26">
        <f>E42+F42+G42+H42+I42</f>
        <v>81111.700000000012</v>
      </c>
      <c r="E42" s="26">
        <f t="shared" ref="E42:I42" si="11">E47</f>
        <v>1858.1</v>
      </c>
      <c r="F42" s="26">
        <f t="shared" si="11"/>
        <v>79253.600000000006</v>
      </c>
      <c r="G42" s="26">
        <f t="shared" si="11"/>
        <v>0</v>
      </c>
      <c r="H42" s="26">
        <f t="shared" si="11"/>
        <v>0</v>
      </c>
      <c r="I42" s="26">
        <f t="shared" si="11"/>
        <v>0</v>
      </c>
    </row>
    <row r="43" spans="1:9" x14ac:dyDescent="0.3">
      <c r="A43" s="115"/>
      <c r="B43" s="118"/>
      <c r="C43" s="33">
        <v>2027</v>
      </c>
      <c r="D43" s="26">
        <v>50494.1</v>
      </c>
      <c r="E43" s="26">
        <v>0</v>
      </c>
      <c r="F43" s="26">
        <v>50494.1</v>
      </c>
      <c r="G43" s="26">
        <v>0</v>
      </c>
      <c r="H43" s="26">
        <v>0</v>
      </c>
      <c r="I43" s="26">
        <v>0</v>
      </c>
    </row>
    <row r="44" spans="1:9" x14ac:dyDescent="0.3">
      <c r="A44" s="116"/>
      <c r="B44" s="119"/>
      <c r="C44" s="34" t="s">
        <v>6</v>
      </c>
      <c r="D44" s="26">
        <f>SUM(D40:D43)</f>
        <v>244982.39999999999</v>
      </c>
      <c r="E44" s="26">
        <f>SUM(E40:E42)</f>
        <v>4096</v>
      </c>
      <c r="F44" s="26">
        <f>SUM(F40:F43)</f>
        <v>240886.39999999999</v>
      </c>
      <c r="G44" s="26">
        <f t="shared" ref="G44:I44" si="12">SUM(G40:G42)</f>
        <v>0</v>
      </c>
      <c r="H44" s="26">
        <f t="shared" si="12"/>
        <v>0</v>
      </c>
      <c r="I44" s="26">
        <f t="shared" si="12"/>
        <v>0</v>
      </c>
    </row>
    <row r="45" spans="1:9" x14ac:dyDescent="0.3">
      <c r="A45" s="106" t="s">
        <v>45</v>
      </c>
      <c r="B45" s="120"/>
      <c r="C45" s="33">
        <v>2024</v>
      </c>
      <c r="D45" s="26">
        <f t="shared" ref="D45:D46" si="13">SUM(E45:I45)</f>
        <v>68939.799999999988</v>
      </c>
      <c r="E45" s="26">
        <f t="shared" ref="E45:I47" si="14">E50+E55</f>
        <v>1298.2</v>
      </c>
      <c r="F45" s="26">
        <f t="shared" si="14"/>
        <v>67641.599999999991</v>
      </c>
      <c r="G45" s="26">
        <f t="shared" si="14"/>
        <v>0</v>
      </c>
      <c r="H45" s="26">
        <f t="shared" si="14"/>
        <v>0</v>
      </c>
      <c r="I45" s="26">
        <f t="shared" si="14"/>
        <v>0</v>
      </c>
    </row>
    <row r="46" spans="1:9" x14ac:dyDescent="0.3">
      <c r="A46" s="106"/>
      <c r="B46" s="120"/>
      <c r="C46" s="33">
        <v>2025</v>
      </c>
      <c r="D46" s="26">
        <f t="shared" si="13"/>
        <v>44436.799999999996</v>
      </c>
      <c r="E46" s="26">
        <f t="shared" si="14"/>
        <v>939.7</v>
      </c>
      <c r="F46" s="26">
        <f t="shared" si="14"/>
        <v>43497.1</v>
      </c>
      <c r="G46" s="26">
        <f t="shared" si="14"/>
        <v>0</v>
      </c>
      <c r="H46" s="26">
        <f t="shared" si="14"/>
        <v>0</v>
      </c>
      <c r="I46" s="26">
        <f t="shared" si="14"/>
        <v>0</v>
      </c>
    </row>
    <row r="47" spans="1:9" x14ac:dyDescent="0.3">
      <c r="A47" s="106"/>
      <c r="B47" s="120"/>
      <c r="C47" s="33">
        <v>2026</v>
      </c>
      <c r="D47" s="26">
        <f>E47+F47+G47+H47+I47</f>
        <v>81111.700000000012</v>
      </c>
      <c r="E47" s="26">
        <f t="shared" si="14"/>
        <v>1858.1</v>
      </c>
      <c r="F47" s="26">
        <f t="shared" si="14"/>
        <v>79253.600000000006</v>
      </c>
      <c r="G47" s="26">
        <f t="shared" si="14"/>
        <v>0</v>
      </c>
      <c r="H47" s="26">
        <f t="shared" si="14"/>
        <v>0</v>
      </c>
      <c r="I47" s="26">
        <f t="shared" si="14"/>
        <v>0</v>
      </c>
    </row>
    <row r="48" spans="1:9" x14ac:dyDescent="0.3">
      <c r="A48" s="106"/>
      <c r="B48" s="120"/>
      <c r="C48" s="33">
        <v>2027</v>
      </c>
      <c r="D48" s="26">
        <v>50494.1</v>
      </c>
      <c r="E48" s="26">
        <v>0</v>
      </c>
      <c r="F48" s="26">
        <v>50494.1</v>
      </c>
      <c r="G48" s="26">
        <v>0</v>
      </c>
      <c r="H48" s="26">
        <v>0</v>
      </c>
      <c r="I48" s="26">
        <v>0</v>
      </c>
    </row>
    <row r="49" spans="1:9" x14ac:dyDescent="0.3">
      <c r="A49" s="107"/>
      <c r="B49" s="121"/>
      <c r="C49" s="34" t="s">
        <v>6</v>
      </c>
      <c r="D49" s="26">
        <f>SUM(D45:D48)</f>
        <v>244982.39999999999</v>
      </c>
      <c r="E49" s="26">
        <f>SUM(E45:E48)</f>
        <v>4096</v>
      </c>
      <c r="F49" s="26">
        <f>SUM(F45:F48)</f>
        <v>240886.39999999999</v>
      </c>
      <c r="G49" s="26">
        <f t="shared" ref="G49:I49" si="15">SUM(G45:G47)</f>
        <v>0</v>
      </c>
      <c r="H49" s="26">
        <f t="shared" si="15"/>
        <v>0</v>
      </c>
      <c r="I49" s="26">
        <f t="shared" si="15"/>
        <v>0</v>
      </c>
    </row>
    <row r="50" spans="1:9" ht="18" customHeight="1" x14ac:dyDescent="0.3">
      <c r="A50" s="83" t="s">
        <v>22</v>
      </c>
      <c r="B50" s="101"/>
      <c r="C50" s="62">
        <v>2024</v>
      </c>
      <c r="D50" s="63">
        <f>SUM(E50:I50)</f>
        <v>66394.399999999994</v>
      </c>
      <c r="E50" s="64">
        <v>0</v>
      </c>
      <c r="F50" s="63">
        <v>66394.399999999994</v>
      </c>
      <c r="G50" s="21">
        <v>0</v>
      </c>
      <c r="H50" s="21">
        <v>0</v>
      </c>
      <c r="I50" s="21">
        <v>0</v>
      </c>
    </row>
    <row r="51" spans="1:9" ht="16.5" customHeight="1" x14ac:dyDescent="0.3">
      <c r="A51" s="83"/>
      <c r="B51" s="101"/>
      <c r="C51" s="62">
        <v>2025</v>
      </c>
      <c r="D51" s="63">
        <f t="shared" ref="D51:D52" si="16">SUM(E51:I51)</f>
        <v>42519</v>
      </c>
      <c r="E51" s="64">
        <v>0</v>
      </c>
      <c r="F51" s="63">
        <v>42519</v>
      </c>
      <c r="G51" s="21">
        <v>0</v>
      </c>
      <c r="H51" s="21">
        <v>0</v>
      </c>
      <c r="I51" s="21">
        <v>0</v>
      </c>
    </row>
    <row r="52" spans="1:9" ht="16.5" customHeight="1" x14ac:dyDescent="0.3">
      <c r="A52" s="83"/>
      <c r="B52" s="101"/>
      <c r="C52" s="62">
        <v>2026</v>
      </c>
      <c r="D52" s="63">
        <f t="shared" si="16"/>
        <v>76790.600000000006</v>
      </c>
      <c r="E52" s="64">
        <v>0</v>
      </c>
      <c r="F52" s="63">
        <v>76790.600000000006</v>
      </c>
      <c r="G52" s="21">
        <v>0</v>
      </c>
      <c r="H52" s="21">
        <v>0</v>
      </c>
      <c r="I52" s="21">
        <v>0</v>
      </c>
    </row>
    <row r="53" spans="1:9" ht="16.5" customHeight="1" x14ac:dyDescent="0.3">
      <c r="A53" s="83"/>
      <c r="B53" s="101"/>
      <c r="C53" s="67">
        <v>2027</v>
      </c>
      <c r="D53" s="63">
        <f>E53+F53+G53+H53+I53</f>
        <v>50494.1</v>
      </c>
      <c r="E53" s="64">
        <v>0</v>
      </c>
      <c r="F53" s="63">
        <v>50494.1</v>
      </c>
      <c r="G53" s="21">
        <v>0</v>
      </c>
      <c r="H53" s="21">
        <v>0</v>
      </c>
      <c r="I53" s="21">
        <v>0</v>
      </c>
    </row>
    <row r="54" spans="1:9" ht="16.5" customHeight="1" x14ac:dyDescent="0.3">
      <c r="A54" s="84"/>
      <c r="B54" s="101"/>
      <c r="C54" s="22" t="s">
        <v>6</v>
      </c>
      <c r="D54" s="63">
        <f>SUM(D50:D53)</f>
        <v>236198.1</v>
      </c>
      <c r="E54" s="65">
        <v>0</v>
      </c>
      <c r="F54" s="65">
        <f>SUM(F50:F53)</f>
        <v>236198.1</v>
      </c>
      <c r="G54" s="25">
        <f>SUM(G50:G53)</f>
        <v>0</v>
      </c>
      <c r="H54" s="25">
        <f>SUM(H50:H53)</f>
        <v>0</v>
      </c>
      <c r="I54" s="25">
        <f>SUM(I50:I53)</f>
        <v>0</v>
      </c>
    </row>
    <row r="55" spans="1:9" ht="16.5" customHeight="1" x14ac:dyDescent="0.3">
      <c r="A55" s="83" t="s">
        <v>22</v>
      </c>
      <c r="B55" s="101"/>
      <c r="C55" s="62">
        <v>2024</v>
      </c>
      <c r="D55" s="24">
        <f>E55+F55+G55+H55+I55</f>
        <v>2545.4</v>
      </c>
      <c r="E55" s="21">
        <v>1298.2</v>
      </c>
      <c r="F55" s="24">
        <v>1247.2</v>
      </c>
      <c r="G55" s="21">
        <v>0</v>
      </c>
      <c r="H55" s="21">
        <v>0</v>
      </c>
      <c r="I55" s="21">
        <v>0</v>
      </c>
    </row>
    <row r="56" spans="1:9" ht="16.5" customHeight="1" x14ac:dyDescent="0.3">
      <c r="A56" s="83"/>
      <c r="B56" s="101"/>
      <c r="C56" s="62">
        <v>2025</v>
      </c>
      <c r="D56" s="63">
        <f t="shared" ref="D56:D57" si="17">E56+F56+G56+H56+I56</f>
        <v>1917.8000000000002</v>
      </c>
      <c r="E56" s="64">
        <v>939.7</v>
      </c>
      <c r="F56" s="63">
        <v>978.1</v>
      </c>
      <c r="G56" s="21">
        <v>0</v>
      </c>
      <c r="H56" s="21">
        <v>0</v>
      </c>
      <c r="I56" s="21">
        <v>0</v>
      </c>
    </row>
    <row r="57" spans="1:9" ht="15" customHeight="1" x14ac:dyDescent="0.3">
      <c r="A57" s="83"/>
      <c r="B57" s="101"/>
      <c r="C57" s="62">
        <v>2026</v>
      </c>
      <c r="D57" s="63">
        <f t="shared" si="17"/>
        <v>4321.1000000000004</v>
      </c>
      <c r="E57" s="64">
        <v>1858.1</v>
      </c>
      <c r="F57" s="63">
        <v>2463</v>
      </c>
      <c r="G57" s="21">
        <v>0</v>
      </c>
      <c r="H57" s="21">
        <v>0</v>
      </c>
      <c r="I57" s="21">
        <v>0</v>
      </c>
    </row>
    <row r="58" spans="1:9" ht="15" customHeight="1" x14ac:dyDescent="0.3">
      <c r="A58" s="83"/>
      <c r="B58" s="101"/>
      <c r="C58" s="67">
        <v>2027</v>
      </c>
      <c r="D58" s="63">
        <v>0</v>
      </c>
      <c r="E58" s="64">
        <v>0</v>
      </c>
      <c r="F58" s="63">
        <v>0</v>
      </c>
      <c r="G58" s="21">
        <v>0</v>
      </c>
      <c r="H58" s="21">
        <v>0</v>
      </c>
      <c r="I58" s="21">
        <v>0</v>
      </c>
    </row>
    <row r="59" spans="1:9" ht="15.75" customHeight="1" x14ac:dyDescent="0.3">
      <c r="A59" s="84"/>
      <c r="B59" s="101"/>
      <c r="C59" s="22" t="s">
        <v>6</v>
      </c>
      <c r="D59" s="65">
        <f t="shared" ref="D59:I59" si="18">SUM(D55:D58)</f>
        <v>8784.3000000000011</v>
      </c>
      <c r="E59" s="65">
        <f t="shared" si="18"/>
        <v>4096</v>
      </c>
      <c r="F59" s="65">
        <f t="shared" si="18"/>
        <v>4688.3</v>
      </c>
      <c r="G59" s="25">
        <f t="shared" si="18"/>
        <v>0</v>
      </c>
      <c r="H59" s="25">
        <f t="shared" si="18"/>
        <v>0</v>
      </c>
      <c r="I59" s="25">
        <f t="shared" si="18"/>
        <v>0</v>
      </c>
    </row>
    <row r="60" spans="1:9" ht="20.25" customHeight="1" x14ac:dyDescent="0.3">
      <c r="A60" s="32" t="s">
        <v>18</v>
      </c>
      <c r="B60" s="31"/>
      <c r="C60" s="27"/>
      <c r="D60" s="28"/>
      <c r="E60" s="29"/>
      <c r="F60" s="29"/>
      <c r="G60" s="29"/>
      <c r="H60" s="29"/>
      <c r="I60" s="30"/>
    </row>
    <row r="61" spans="1:9" ht="18" customHeight="1" x14ac:dyDescent="0.3">
      <c r="A61" s="102" t="s">
        <v>6</v>
      </c>
      <c r="B61" s="105"/>
      <c r="C61" s="44">
        <v>2022</v>
      </c>
      <c r="D61" s="18">
        <f>SUM(E61:I61)</f>
        <v>8637.8200000000015</v>
      </c>
      <c r="E61" s="18">
        <f t="shared" ref="E61:I65" si="19">E69+E91</f>
        <v>0</v>
      </c>
      <c r="F61" s="18">
        <f t="shared" si="19"/>
        <v>344</v>
      </c>
      <c r="G61" s="18">
        <f t="shared" si="19"/>
        <v>7970.72</v>
      </c>
      <c r="H61" s="18">
        <f t="shared" si="19"/>
        <v>323.10000000000002</v>
      </c>
      <c r="I61" s="18">
        <f t="shared" si="19"/>
        <v>0</v>
      </c>
    </row>
    <row r="62" spans="1:9" ht="21.75" customHeight="1" x14ac:dyDescent="0.3">
      <c r="A62" s="103"/>
      <c r="B62" s="106"/>
      <c r="C62" s="44">
        <v>2023</v>
      </c>
      <c r="D62" s="18">
        <f>SUM(E62:I62)</f>
        <v>8031.8</v>
      </c>
      <c r="E62" s="18">
        <f t="shared" si="19"/>
        <v>0</v>
      </c>
      <c r="F62" s="18">
        <f t="shared" si="19"/>
        <v>0</v>
      </c>
      <c r="G62" s="18">
        <f t="shared" si="19"/>
        <v>7678.5</v>
      </c>
      <c r="H62" s="18">
        <f t="shared" si="19"/>
        <v>353.3</v>
      </c>
      <c r="I62" s="18">
        <f t="shared" si="19"/>
        <v>0</v>
      </c>
    </row>
    <row r="63" spans="1:9" ht="24" customHeight="1" x14ac:dyDescent="0.3">
      <c r="A63" s="103"/>
      <c r="B63" s="106"/>
      <c r="C63" s="44">
        <v>2024</v>
      </c>
      <c r="D63" s="18">
        <v>21116.3</v>
      </c>
      <c r="E63" s="18">
        <f t="shared" si="19"/>
        <v>0</v>
      </c>
      <c r="F63" s="18">
        <f t="shared" si="19"/>
        <v>344</v>
      </c>
      <c r="G63" s="18">
        <v>20381.2</v>
      </c>
      <c r="H63" s="18">
        <f t="shared" si="19"/>
        <v>391.1</v>
      </c>
      <c r="I63" s="18">
        <f t="shared" si="19"/>
        <v>0</v>
      </c>
    </row>
    <row r="64" spans="1:9" ht="22.5" customHeight="1" x14ac:dyDescent="0.3">
      <c r="A64" s="103"/>
      <c r="B64" s="106"/>
      <c r="C64" s="44">
        <v>2025</v>
      </c>
      <c r="D64" s="18">
        <f t="shared" ref="D64" si="20">SUM(E64:I64)</f>
        <v>10456.1</v>
      </c>
      <c r="E64" s="18">
        <f t="shared" si="19"/>
        <v>0</v>
      </c>
      <c r="F64" s="18">
        <f t="shared" si="19"/>
        <v>344</v>
      </c>
      <c r="G64" s="18">
        <f t="shared" si="19"/>
        <v>10112.1</v>
      </c>
      <c r="H64" s="18">
        <f t="shared" si="19"/>
        <v>0</v>
      </c>
      <c r="I64" s="18">
        <f t="shared" si="19"/>
        <v>0</v>
      </c>
    </row>
    <row r="65" spans="1:9" ht="22.5" customHeight="1" x14ac:dyDescent="0.3">
      <c r="A65" s="103"/>
      <c r="B65" s="106"/>
      <c r="C65" s="44">
        <v>2026</v>
      </c>
      <c r="D65" s="18">
        <f>E65+F65+G65+H65+I65</f>
        <v>10508</v>
      </c>
      <c r="E65" s="18">
        <f t="shared" si="19"/>
        <v>0</v>
      </c>
      <c r="F65" s="18">
        <f t="shared" si="19"/>
        <v>344</v>
      </c>
      <c r="G65" s="18">
        <f t="shared" si="19"/>
        <v>10164</v>
      </c>
      <c r="H65" s="18">
        <f t="shared" si="19"/>
        <v>0</v>
      </c>
      <c r="I65" s="18">
        <f t="shared" si="19"/>
        <v>0</v>
      </c>
    </row>
    <row r="66" spans="1:9" ht="22.5" customHeight="1" x14ac:dyDescent="0.3">
      <c r="A66" s="103"/>
      <c r="B66" s="106"/>
      <c r="C66" s="69">
        <v>2027</v>
      </c>
      <c r="D66" s="18">
        <v>10508</v>
      </c>
      <c r="E66" s="18">
        <v>0</v>
      </c>
      <c r="F66" s="18">
        <v>344</v>
      </c>
      <c r="G66" s="18">
        <v>10164</v>
      </c>
      <c r="H66" s="18">
        <v>0</v>
      </c>
      <c r="I66" s="18">
        <v>0</v>
      </c>
    </row>
    <row r="67" spans="1:9" ht="25.5" customHeight="1" x14ac:dyDescent="0.3">
      <c r="A67" s="104"/>
      <c r="B67" s="107"/>
      <c r="C67" s="44" t="s">
        <v>6</v>
      </c>
      <c r="D67" s="18">
        <f>SUM(D61:D66)</f>
        <v>69258.01999999999</v>
      </c>
      <c r="E67" s="18">
        <f>E61+E62+E63+E64</f>
        <v>0</v>
      </c>
      <c r="F67" s="18">
        <f>SUM(F61:F66)</f>
        <v>1720</v>
      </c>
      <c r="G67" s="18">
        <f>SUM(G61:G66)</f>
        <v>66470.51999999999</v>
      </c>
      <c r="H67" s="18">
        <f>SUM(H61:H66)</f>
        <v>1067.5</v>
      </c>
      <c r="I67" s="18">
        <f t="shared" ref="I67" si="21">SUM(I61:I64)</f>
        <v>0</v>
      </c>
    </row>
    <row r="68" spans="1:9" ht="26.25" customHeight="1" x14ac:dyDescent="0.3">
      <c r="A68" s="32" t="s">
        <v>54</v>
      </c>
      <c r="B68" s="31"/>
      <c r="C68" s="27"/>
      <c r="D68" s="28"/>
      <c r="E68" s="29"/>
      <c r="F68" s="29"/>
      <c r="G68" s="29"/>
      <c r="H68" s="29"/>
      <c r="I68" s="30"/>
    </row>
    <row r="69" spans="1:9" ht="21.75" customHeight="1" x14ac:dyDescent="0.3">
      <c r="A69" s="99" t="s">
        <v>6</v>
      </c>
      <c r="B69" s="100"/>
      <c r="C69" s="11">
        <v>2022</v>
      </c>
      <c r="D69" s="17">
        <f>E69+F69+G69+H69+I69</f>
        <v>8293.82</v>
      </c>
      <c r="E69" s="17">
        <f t="shared" ref="E69:I73" si="22">E76+E83</f>
        <v>0</v>
      </c>
      <c r="F69" s="17">
        <f t="shared" si="22"/>
        <v>0</v>
      </c>
      <c r="G69" s="17">
        <f t="shared" si="22"/>
        <v>7970.72</v>
      </c>
      <c r="H69" s="17">
        <f t="shared" si="22"/>
        <v>323.10000000000002</v>
      </c>
      <c r="I69" s="17">
        <f t="shared" si="22"/>
        <v>0</v>
      </c>
    </row>
    <row r="70" spans="1:9" ht="23.25" customHeight="1" x14ac:dyDescent="0.3">
      <c r="A70" s="99"/>
      <c r="B70" s="100"/>
      <c r="C70" s="11">
        <v>2023</v>
      </c>
      <c r="D70" s="17">
        <f>E70+F70+G70+H70+I70</f>
        <v>8031.8</v>
      </c>
      <c r="E70" s="17">
        <f t="shared" si="22"/>
        <v>0</v>
      </c>
      <c r="F70" s="17">
        <f t="shared" si="22"/>
        <v>0</v>
      </c>
      <c r="G70" s="17">
        <f t="shared" si="22"/>
        <v>7678.5</v>
      </c>
      <c r="H70" s="17">
        <f t="shared" si="22"/>
        <v>353.3</v>
      </c>
      <c r="I70" s="17">
        <f t="shared" si="22"/>
        <v>0</v>
      </c>
    </row>
    <row r="71" spans="1:9" ht="21" customHeight="1" x14ac:dyDescent="0.3">
      <c r="A71" s="99"/>
      <c r="B71" s="100"/>
      <c r="C71" s="37">
        <v>2024</v>
      </c>
      <c r="D71" s="17">
        <f>E71+F71+G71+H71+I71</f>
        <v>8959</v>
      </c>
      <c r="E71" s="17">
        <f t="shared" si="22"/>
        <v>0</v>
      </c>
      <c r="F71" s="17">
        <f t="shared" si="22"/>
        <v>0</v>
      </c>
      <c r="G71" s="17">
        <v>8567.9</v>
      </c>
      <c r="H71" s="17">
        <f t="shared" si="22"/>
        <v>391.1</v>
      </c>
      <c r="I71" s="17">
        <f t="shared" si="22"/>
        <v>0</v>
      </c>
    </row>
    <row r="72" spans="1:9" x14ac:dyDescent="0.3">
      <c r="A72" s="99"/>
      <c r="B72" s="100"/>
      <c r="C72" s="11">
        <v>2025</v>
      </c>
      <c r="D72" s="17">
        <f>E72+F72+G72+H72+I72</f>
        <v>10112.1</v>
      </c>
      <c r="E72" s="17">
        <f t="shared" si="22"/>
        <v>0</v>
      </c>
      <c r="F72" s="17">
        <f t="shared" si="22"/>
        <v>0</v>
      </c>
      <c r="G72" s="17">
        <f t="shared" si="22"/>
        <v>10112.1</v>
      </c>
      <c r="H72" s="17">
        <f t="shared" si="22"/>
        <v>0</v>
      </c>
      <c r="I72" s="17">
        <f t="shared" si="22"/>
        <v>0</v>
      </c>
    </row>
    <row r="73" spans="1:9" x14ac:dyDescent="0.3">
      <c r="A73" s="99"/>
      <c r="B73" s="100"/>
      <c r="C73" s="43">
        <v>2026</v>
      </c>
      <c r="D73" s="17">
        <v>10164</v>
      </c>
      <c r="E73" s="17">
        <f t="shared" si="22"/>
        <v>0</v>
      </c>
      <c r="F73" s="17">
        <f t="shared" si="22"/>
        <v>0</v>
      </c>
      <c r="G73" s="17">
        <f t="shared" si="22"/>
        <v>10164</v>
      </c>
      <c r="H73" s="17">
        <f t="shared" si="22"/>
        <v>0</v>
      </c>
      <c r="I73" s="17">
        <f t="shared" si="22"/>
        <v>0</v>
      </c>
    </row>
    <row r="74" spans="1:9" x14ac:dyDescent="0.3">
      <c r="A74" s="99"/>
      <c r="B74" s="100"/>
      <c r="C74" s="68">
        <v>2027</v>
      </c>
      <c r="D74" s="17">
        <v>10164</v>
      </c>
      <c r="E74" s="17">
        <v>0</v>
      </c>
      <c r="F74" s="17">
        <v>0</v>
      </c>
      <c r="G74" s="17">
        <v>10164</v>
      </c>
      <c r="H74" s="17">
        <v>0</v>
      </c>
      <c r="I74" s="17">
        <v>0</v>
      </c>
    </row>
    <row r="75" spans="1:9" x14ac:dyDescent="0.3">
      <c r="A75" s="99"/>
      <c r="B75" s="100"/>
      <c r="C75" s="11" t="s">
        <v>6</v>
      </c>
      <c r="D75" s="19">
        <f>SUM(D69:D74)</f>
        <v>55724.72</v>
      </c>
      <c r="E75" s="19">
        <f>E69+E70+E71+E72</f>
        <v>0</v>
      </c>
      <c r="F75" s="19">
        <f>F69+F70+F71+F72</f>
        <v>0</v>
      </c>
      <c r="G75" s="19">
        <f>SUM(G69:G74)</f>
        <v>54657.22</v>
      </c>
      <c r="H75" s="19">
        <f>SUM(H69:H74)</f>
        <v>1067.5</v>
      </c>
      <c r="I75" s="19">
        <v>0</v>
      </c>
    </row>
    <row r="76" spans="1:9" ht="20.25" customHeight="1" x14ac:dyDescent="0.3">
      <c r="A76" s="82" t="s">
        <v>13</v>
      </c>
      <c r="B76" s="101" t="s">
        <v>15</v>
      </c>
      <c r="C76" s="9">
        <v>2022</v>
      </c>
      <c r="D76" s="20">
        <f>E76+F76+G76+H76+I76</f>
        <v>7970.72</v>
      </c>
      <c r="E76" s="21">
        <v>0</v>
      </c>
      <c r="F76" s="21">
        <v>0</v>
      </c>
      <c r="G76" s="21">
        <v>7970.72</v>
      </c>
      <c r="H76" s="21">
        <v>0</v>
      </c>
      <c r="I76" s="21">
        <v>0</v>
      </c>
    </row>
    <row r="77" spans="1:9" ht="31.5" customHeight="1" x14ac:dyDescent="0.3">
      <c r="A77" s="83"/>
      <c r="B77" s="101"/>
      <c r="C77" s="9">
        <v>2023</v>
      </c>
      <c r="D77" s="20">
        <f t="shared" ref="D77:D80" si="23">E77+F77+G77+H77+I77</f>
        <v>7678.5</v>
      </c>
      <c r="E77" s="21">
        <v>0</v>
      </c>
      <c r="F77" s="21">
        <v>0</v>
      </c>
      <c r="G77" s="21">
        <v>7678.5</v>
      </c>
      <c r="H77" s="21">
        <v>0</v>
      </c>
      <c r="I77" s="21">
        <v>0</v>
      </c>
    </row>
    <row r="78" spans="1:9" x14ac:dyDescent="0.3">
      <c r="A78" s="83"/>
      <c r="B78" s="101"/>
      <c r="C78" s="38">
        <v>2024</v>
      </c>
      <c r="D78" s="20">
        <f t="shared" si="23"/>
        <v>8567.9</v>
      </c>
      <c r="E78" s="21">
        <v>0</v>
      </c>
      <c r="F78" s="21">
        <v>0</v>
      </c>
      <c r="G78" s="21">
        <v>8567.9</v>
      </c>
      <c r="H78" s="21">
        <v>0</v>
      </c>
      <c r="I78" s="21">
        <v>0</v>
      </c>
    </row>
    <row r="79" spans="1:9" x14ac:dyDescent="0.3">
      <c r="A79" s="83"/>
      <c r="B79" s="101"/>
      <c r="C79" s="9">
        <v>2025</v>
      </c>
      <c r="D79" s="20">
        <f t="shared" si="23"/>
        <v>10112.1</v>
      </c>
      <c r="E79" s="21">
        <v>0</v>
      </c>
      <c r="F79" s="21">
        <v>0</v>
      </c>
      <c r="G79" s="21">
        <v>10112.1</v>
      </c>
      <c r="H79" s="21">
        <v>0</v>
      </c>
      <c r="I79" s="21">
        <v>0</v>
      </c>
    </row>
    <row r="80" spans="1:9" x14ac:dyDescent="0.3">
      <c r="A80" s="83"/>
      <c r="B80" s="101"/>
      <c r="C80" s="42">
        <v>2026</v>
      </c>
      <c r="D80" s="20">
        <f t="shared" si="23"/>
        <v>10164</v>
      </c>
      <c r="E80" s="21">
        <v>0</v>
      </c>
      <c r="F80" s="21">
        <v>0</v>
      </c>
      <c r="G80" s="21">
        <v>10164</v>
      </c>
      <c r="H80" s="21">
        <v>0</v>
      </c>
      <c r="I80" s="21">
        <v>0</v>
      </c>
    </row>
    <row r="81" spans="1:9" x14ac:dyDescent="0.3">
      <c r="A81" s="83"/>
      <c r="B81" s="101"/>
      <c r="C81" s="67">
        <v>2027</v>
      </c>
      <c r="D81" s="20">
        <v>10164</v>
      </c>
      <c r="E81" s="21">
        <v>0</v>
      </c>
      <c r="F81" s="21">
        <v>0</v>
      </c>
      <c r="G81" s="21">
        <v>10164</v>
      </c>
      <c r="H81" s="21">
        <v>0</v>
      </c>
      <c r="I81" s="21">
        <v>0</v>
      </c>
    </row>
    <row r="82" spans="1:9" ht="22.5" customHeight="1" x14ac:dyDescent="0.3">
      <c r="A82" s="84"/>
      <c r="B82" s="101"/>
      <c r="C82" s="22" t="s">
        <v>6</v>
      </c>
      <c r="D82" s="23">
        <f>SUM(D76:D81)</f>
        <v>54657.22</v>
      </c>
      <c r="E82" s="23">
        <f>SUM(E75:E81)</f>
        <v>0</v>
      </c>
      <c r="F82" s="23">
        <f>SUM(F76:F81)</f>
        <v>0</v>
      </c>
      <c r="G82" s="23">
        <f>SUM(G76:G81)</f>
        <v>54657.22</v>
      </c>
      <c r="H82" s="23">
        <f>SUM(H76:H81)</f>
        <v>0</v>
      </c>
      <c r="I82" s="23">
        <f>SUM(I76:I79)</f>
        <v>0</v>
      </c>
    </row>
    <row r="83" spans="1:9" x14ac:dyDescent="0.3">
      <c r="A83" s="82" t="s">
        <v>17</v>
      </c>
      <c r="B83" s="101" t="s">
        <v>15</v>
      </c>
      <c r="C83" s="9">
        <v>2022</v>
      </c>
      <c r="D83" s="20">
        <f>E83+F83+G83+H83+I83</f>
        <v>323.10000000000002</v>
      </c>
      <c r="E83" s="21">
        <v>0</v>
      </c>
      <c r="F83" s="21">
        <v>0</v>
      </c>
      <c r="G83" s="21">
        <v>0</v>
      </c>
      <c r="H83" s="21">
        <v>323.10000000000002</v>
      </c>
      <c r="I83" s="21">
        <v>0</v>
      </c>
    </row>
    <row r="84" spans="1:9" x14ac:dyDescent="0.3">
      <c r="A84" s="83"/>
      <c r="B84" s="101"/>
      <c r="C84" s="9">
        <v>2023</v>
      </c>
      <c r="D84" s="20">
        <f t="shared" ref="D84:D88" si="24">E84+F84+G84+H84+I84</f>
        <v>353.3</v>
      </c>
      <c r="E84" s="21">
        <v>0</v>
      </c>
      <c r="F84" s="21">
        <v>0</v>
      </c>
      <c r="G84" s="21">
        <v>0</v>
      </c>
      <c r="H84" s="21">
        <v>353.3</v>
      </c>
      <c r="I84" s="21">
        <v>0</v>
      </c>
    </row>
    <row r="85" spans="1:9" x14ac:dyDescent="0.3">
      <c r="A85" s="83"/>
      <c r="B85" s="101"/>
      <c r="C85" s="38">
        <v>2024</v>
      </c>
      <c r="D85" s="20">
        <f t="shared" si="24"/>
        <v>391.1</v>
      </c>
      <c r="E85" s="21">
        <v>0</v>
      </c>
      <c r="F85" s="21">
        <v>0</v>
      </c>
      <c r="G85" s="21">
        <v>0</v>
      </c>
      <c r="H85" s="21">
        <v>391.1</v>
      </c>
      <c r="I85" s="21">
        <v>0</v>
      </c>
    </row>
    <row r="86" spans="1:9" x14ac:dyDescent="0.3">
      <c r="A86" s="83"/>
      <c r="B86" s="101"/>
      <c r="C86" s="9">
        <v>2025</v>
      </c>
      <c r="D86" s="20">
        <f t="shared" si="24"/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</row>
    <row r="87" spans="1:9" x14ac:dyDescent="0.3">
      <c r="A87" s="83"/>
      <c r="B87" s="101"/>
      <c r="C87" s="42">
        <v>2026</v>
      </c>
      <c r="D87" s="20">
        <f t="shared" si="24"/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</row>
    <row r="88" spans="1:9" x14ac:dyDescent="0.3">
      <c r="A88" s="83"/>
      <c r="B88" s="101"/>
      <c r="C88" s="67">
        <v>2027</v>
      </c>
      <c r="D88" s="20">
        <f t="shared" si="24"/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</row>
    <row r="89" spans="1:9" ht="27" customHeight="1" x14ac:dyDescent="0.3">
      <c r="A89" s="84"/>
      <c r="B89" s="101"/>
      <c r="C89" s="22" t="s">
        <v>6</v>
      </c>
      <c r="D89" s="23">
        <f>D83+D84+D85+D86+D87</f>
        <v>1067.5</v>
      </c>
      <c r="E89" s="23">
        <f t="shared" ref="E89:I89" si="25">E83+E84+E85+E86+E87</f>
        <v>0</v>
      </c>
      <c r="F89" s="23">
        <f t="shared" si="25"/>
        <v>0</v>
      </c>
      <c r="G89" s="23">
        <f t="shared" si="25"/>
        <v>0</v>
      </c>
      <c r="H89" s="23">
        <f t="shared" si="25"/>
        <v>1067.5</v>
      </c>
      <c r="I89" s="23">
        <f t="shared" si="25"/>
        <v>0</v>
      </c>
    </row>
    <row r="90" spans="1:9" ht="28.5" customHeight="1" x14ac:dyDescent="0.3">
      <c r="A90" s="32" t="s">
        <v>55</v>
      </c>
      <c r="B90" s="35"/>
      <c r="C90" s="27"/>
      <c r="D90" s="28"/>
      <c r="E90" s="29"/>
      <c r="F90" s="29"/>
      <c r="G90" s="29"/>
      <c r="H90" s="29"/>
      <c r="I90" s="30"/>
    </row>
    <row r="91" spans="1:9" ht="18.75" customHeight="1" x14ac:dyDescent="0.3">
      <c r="A91" s="99" t="s">
        <v>6</v>
      </c>
      <c r="B91" s="100"/>
      <c r="C91" s="11">
        <v>2022</v>
      </c>
      <c r="D91" s="17">
        <f>E91+F91+G91+H91+I91</f>
        <v>344</v>
      </c>
      <c r="E91" s="17">
        <f>E98</f>
        <v>0</v>
      </c>
      <c r="F91" s="17">
        <f>F98</f>
        <v>344</v>
      </c>
      <c r="G91" s="17">
        <f t="shared" ref="G91:H91" si="26">G98</f>
        <v>0</v>
      </c>
      <c r="H91" s="17">
        <f t="shared" si="26"/>
        <v>0</v>
      </c>
      <c r="I91" s="17">
        <f>I98</f>
        <v>0</v>
      </c>
    </row>
    <row r="92" spans="1:9" ht="22.5" customHeight="1" x14ac:dyDescent="0.3">
      <c r="A92" s="99"/>
      <c r="B92" s="100"/>
      <c r="C92" s="11">
        <v>2023</v>
      </c>
      <c r="D92" s="17">
        <f t="shared" ref="D92:D95" si="27">E92+F92+G92+H92+I92</f>
        <v>0</v>
      </c>
      <c r="E92" s="17">
        <f t="shared" ref="E92:I92" si="28">E99</f>
        <v>0</v>
      </c>
      <c r="F92" s="17">
        <f t="shared" si="28"/>
        <v>0</v>
      </c>
      <c r="G92" s="17">
        <f t="shared" si="28"/>
        <v>0</v>
      </c>
      <c r="H92" s="17">
        <f t="shared" si="28"/>
        <v>0</v>
      </c>
      <c r="I92" s="17">
        <f t="shared" si="28"/>
        <v>0</v>
      </c>
    </row>
    <row r="93" spans="1:9" x14ac:dyDescent="0.3">
      <c r="A93" s="99"/>
      <c r="B93" s="100"/>
      <c r="C93" s="37">
        <v>2024</v>
      </c>
      <c r="D93" s="17">
        <f t="shared" si="27"/>
        <v>344</v>
      </c>
      <c r="E93" s="17">
        <f t="shared" ref="E93:I93" si="29">E100</f>
        <v>0</v>
      </c>
      <c r="F93" s="17">
        <f t="shared" si="29"/>
        <v>344</v>
      </c>
      <c r="G93" s="17">
        <f t="shared" si="29"/>
        <v>0</v>
      </c>
      <c r="H93" s="17">
        <f t="shared" si="29"/>
        <v>0</v>
      </c>
      <c r="I93" s="17">
        <f t="shared" si="29"/>
        <v>0</v>
      </c>
    </row>
    <row r="94" spans="1:9" ht="21" customHeight="1" x14ac:dyDescent="0.3">
      <c r="A94" s="99"/>
      <c r="B94" s="100"/>
      <c r="C94" s="11">
        <v>2025</v>
      </c>
      <c r="D94" s="17">
        <f t="shared" si="27"/>
        <v>344</v>
      </c>
      <c r="E94" s="17">
        <f t="shared" ref="E94:I94" si="30">E101</f>
        <v>0</v>
      </c>
      <c r="F94" s="17">
        <f t="shared" si="30"/>
        <v>344</v>
      </c>
      <c r="G94" s="17">
        <f t="shared" si="30"/>
        <v>0</v>
      </c>
      <c r="H94" s="17">
        <f t="shared" si="30"/>
        <v>0</v>
      </c>
      <c r="I94" s="17">
        <f t="shared" si="30"/>
        <v>0</v>
      </c>
    </row>
    <row r="95" spans="1:9" ht="27.75" customHeight="1" x14ac:dyDescent="0.3">
      <c r="A95" s="99"/>
      <c r="B95" s="100"/>
      <c r="C95" s="43">
        <v>2026</v>
      </c>
      <c r="D95" s="17">
        <f t="shared" si="27"/>
        <v>344</v>
      </c>
      <c r="E95" s="17">
        <f t="shared" ref="E95:I95" si="31">E102</f>
        <v>0</v>
      </c>
      <c r="F95" s="17">
        <f t="shared" si="31"/>
        <v>344</v>
      </c>
      <c r="G95" s="17">
        <f t="shared" si="31"/>
        <v>0</v>
      </c>
      <c r="H95" s="17">
        <f t="shared" si="31"/>
        <v>0</v>
      </c>
      <c r="I95" s="17">
        <f t="shared" si="31"/>
        <v>0</v>
      </c>
    </row>
    <row r="96" spans="1:9" ht="19.5" customHeight="1" x14ac:dyDescent="0.3">
      <c r="A96" s="99"/>
      <c r="B96" s="100"/>
      <c r="C96" s="68">
        <v>2027</v>
      </c>
      <c r="D96" s="17">
        <v>344</v>
      </c>
      <c r="E96" s="17">
        <v>0</v>
      </c>
      <c r="F96" s="17">
        <v>344</v>
      </c>
      <c r="G96" s="17">
        <v>0</v>
      </c>
      <c r="H96" s="17">
        <v>0</v>
      </c>
      <c r="I96" s="17">
        <v>0</v>
      </c>
    </row>
    <row r="97" spans="1:9" ht="23.25" customHeight="1" x14ac:dyDescent="0.3">
      <c r="A97" s="99"/>
      <c r="B97" s="100"/>
      <c r="C97" s="11" t="s">
        <v>6</v>
      </c>
      <c r="D97" s="19">
        <f>SUM(D91:D96)</f>
        <v>1720</v>
      </c>
      <c r="E97" s="19">
        <f t="shared" ref="E97:I97" si="32">SUM(E91:E95)</f>
        <v>0</v>
      </c>
      <c r="F97" s="19">
        <f>SUM(F91:F96)</f>
        <v>1720</v>
      </c>
      <c r="G97" s="19">
        <f t="shared" si="32"/>
        <v>0</v>
      </c>
      <c r="H97" s="19">
        <f t="shared" si="32"/>
        <v>0</v>
      </c>
      <c r="I97" s="19">
        <f t="shared" si="32"/>
        <v>0</v>
      </c>
    </row>
    <row r="98" spans="1:9" x14ac:dyDescent="0.3">
      <c r="A98" s="93" t="s">
        <v>23</v>
      </c>
      <c r="B98" s="101" t="s">
        <v>15</v>
      </c>
      <c r="C98" s="9">
        <v>2022</v>
      </c>
      <c r="D98" s="20">
        <f>E98+F98+G98+H98+I98</f>
        <v>344</v>
      </c>
      <c r="E98" s="21">
        <v>0</v>
      </c>
      <c r="F98" s="21">
        <v>344</v>
      </c>
      <c r="G98" s="21">
        <v>0</v>
      </c>
      <c r="H98" s="21">
        <v>0</v>
      </c>
      <c r="I98" s="21">
        <v>0</v>
      </c>
    </row>
    <row r="99" spans="1:9" x14ac:dyDescent="0.3">
      <c r="A99" s="94"/>
      <c r="B99" s="101"/>
      <c r="C99" s="9">
        <v>2023</v>
      </c>
      <c r="D99" s="20">
        <f t="shared" ref="D99:D102" si="33">E99+F99+G99+H99+I99</f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</row>
    <row r="100" spans="1:9" x14ac:dyDescent="0.3">
      <c r="A100" s="94"/>
      <c r="B100" s="101"/>
      <c r="C100" s="38">
        <v>2024</v>
      </c>
      <c r="D100" s="20">
        <f t="shared" si="33"/>
        <v>344</v>
      </c>
      <c r="E100" s="21">
        <v>0</v>
      </c>
      <c r="F100" s="21">
        <v>344</v>
      </c>
      <c r="G100" s="21">
        <v>0</v>
      </c>
      <c r="H100" s="21">
        <v>0</v>
      </c>
      <c r="I100" s="21">
        <v>0</v>
      </c>
    </row>
    <row r="101" spans="1:9" x14ac:dyDescent="0.3">
      <c r="A101" s="94"/>
      <c r="B101" s="101"/>
      <c r="C101" s="9">
        <v>2025</v>
      </c>
      <c r="D101" s="20">
        <f t="shared" si="33"/>
        <v>344</v>
      </c>
      <c r="E101" s="21">
        <v>0</v>
      </c>
      <c r="F101" s="21">
        <v>344</v>
      </c>
      <c r="G101" s="21">
        <v>0</v>
      </c>
      <c r="H101" s="21">
        <v>0</v>
      </c>
      <c r="I101" s="21">
        <v>0</v>
      </c>
    </row>
    <row r="102" spans="1:9" ht="18.75" customHeight="1" x14ac:dyDescent="0.3">
      <c r="A102" s="94"/>
      <c r="B102" s="101"/>
      <c r="C102" s="42">
        <v>2026</v>
      </c>
      <c r="D102" s="20">
        <f t="shared" si="33"/>
        <v>344</v>
      </c>
      <c r="E102" s="21">
        <v>0</v>
      </c>
      <c r="F102" s="21">
        <v>344</v>
      </c>
      <c r="G102" s="21">
        <v>0</v>
      </c>
      <c r="H102" s="21">
        <v>0</v>
      </c>
      <c r="I102" s="21">
        <v>0</v>
      </c>
    </row>
    <row r="103" spans="1:9" x14ac:dyDescent="0.3">
      <c r="A103" s="94"/>
      <c r="B103" s="101"/>
      <c r="C103" s="67">
        <v>2027</v>
      </c>
      <c r="D103" s="20">
        <v>344</v>
      </c>
      <c r="E103" s="21">
        <v>0</v>
      </c>
      <c r="F103" s="21">
        <v>344</v>
      </c>
      <c r="G103" s="21">
        <v>0</v>
      </c>
      <c r="H103" s="21">
        <v>0</v>
      </c>
      <c r="I103" s="21">
        <v>0</v>
      </c>
    </row>
    <row r="104" spans="1:9" ht="84.75" customHeight="1" x14ac:dyDescent="0.3">
      <c r="A104" s="95"/>
      <c r="B104" s="101"/>
      <c r="C104" s="22" t="s">
        <v>6</v>
      </c>
      <c r="D104" s="23">
        <f t="shared" ref="D104:I104" si="34">SUM(D98:D103)</f>
        <v>1720</v>
      </c>
      <c r="E104" s="23">
        <f t="shared" si="34"/>
        <v>0</v>
      </c>
      <c r="F104" s="23">
        <f t="shared" si="34"/>
        <v>1720</v>
      </c>
      <c r="G104" s="23">
        <f t="shared" si="34"/>
        <v>0</v>
      </c>
      <c r="H104" s="23">
        <f t="shared" si="34"/>
        <v>0</v>
      </c>
      <c r="I104" s="23">
        <f t="shared" si="34"/>
        <v>0</v>
      </c>
    </row>
    <row r="105" spans="1:9" ht="37.5" customHeight="1" x14ac:dyDescent="0.3">
      <c r="A105" s="127" t="s">
        <v>56</v>
      </c>
      <c r="B105" s="128"/>
      <c r="C105" s="128"/>
      <c r="D105" s="128"/>
      <c r="E105" s="128"/>
      <c r="F105" s="128"/>
      <c r="G105" s="128"/>
      <c r="H105" s="128"/>
      <c r="I105" s="129"/>
    </row>
    <row r="106" spans="1:9" x14ac:dyDescent="0.3">
      <c r="A106" s="99" t="s">
        <v>6</v>
      </c>
      <c r="B106" s="100"/>
      <c r="C106" s="73">
        <v>2024</v>
      </c>
      <c r="D106" s="17">
        <f t="shared" ref="D106:D108" si="35">E106+F106+G106+H106+I106</f>
        <v>11813.3</v>
      </c>
      <c r="E106" s="17">
        <f t="shared" ref="E106:I106" si="36">E111</f>
        <v>0</v>
      </c>
      <c r="F106" s="17">
        <v>0</v>
      </c>
      <c r="G106" s="17">
        <v>11813.3</v>
      </c>
      <c r="H106" s="17">
        <f t="shared" si="36"/>
        <v>0</v>
      </c>
      <c r="I106" s="17">
        <f t="shared" si="36"/>
        <v>0</v>
      </c>
    </row>
    <row r="107" spans="1:9" x14ac:dyDescent="0.3">
      <c r="A107" s="99"/>
      <c r="B107" s="100"/>
      <c r="C107" s="73">
        <v>2025</v>
      </c>
      <c r="D107" s="17">
        <f t="shared" si="35"/>
        <v>0</v>
      </c>
      <c r="E107" s="17">
        <f t="shared" ref="E107:I107" si="37">E112</f>
        <v>0</v>
      </c>
      <c r="F107" s="17">
        <f t="shared" si="37"/>
        <v>0</v>
      </c>
      <c r="G107" s="17">
        <f t="shared" si="37"/>
        <v>0</v>
      </c>
      <c r="H107" s="17">
        <f t="shared" si="37"/>
        <v>0</v>
      </c>
      <c r="I107" s="17">
        <f t="shared" si="37"/>
        <v>0</v>
      </c>
    </row>
    <row r="108" spans="1:9" x14ac:dyDescent="0.3">
      <c r="A108" s="99"/>
      <c r="B108" s="100"/>
      <c r="C108" s="73">
        <v>2026</v>
      </c>
      <c r="D108" s="17">
        <f t="shared" si="35"/>
        <v>0</v>
      </c>
      <c r="E108" s="17">
        <f t="shared" ref="E108:I108" si="38">E113</f>
        <v>0</v>
      </c>
      <c r="F108" s="17">
        <f t="shared" si="38"/>
        <v>0</v>
      </c>
      <c r="G108" s="17">
        <f t="shared" si="38"/>
        <v>0</v>
      </c>
      <c r="H108" s="17">
        <f t="shared" si="38"/>
        <v>0</v>
      </c>
      <c r="I108" s="17">
        <f t="shared" si="38"/>
        <v>0</v>
      </c>
    </row>
    <row r="109" spans="1:9" x14ac:dyDescent="0.3">
      <c r="A109" s="99"/>
      <c r="B109" s="100"/>
      <c r="C109" s="73">
        <v>2027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</row>
    <row r="110" spans="1:9" x14ac:dyDescent="0.3">
      <c r="A110" s="99"/>
      <c r="B110" s="100"/>
      <c r="C110" s="73" t="s">
        <v>6</v>
      </c>
      <c r="D110" s="19">
        <f>SUM(D106:D109)</f>
        <v>11813.3</v>
      </c>
      <c r="E110" s="19">
        <f>SUM(E106:E108)</f>
        <v>0</v>
      </c>
      <c r="F110" s="19">
        <f>SUM(F106:F109)</f>
        <v>0</v>
      </c>
      <c r="G110" s="19">
        <f>SUM(G106:G108)</f>
        <v>11813.3</v>
      </c>
      <c r="H110" s="19">
        <f>SUM(H106:H108)</f>
        <v>0</v>
      </c>
      <c r="I110" s="19">
        <f>SUM(I106:I108)</f>
        <v>0</v>
      </c>
    </row>
    <row r="111" spans="1:9" x14ac:dyDescent="0.3">
      <c r="A111" s="124" t="s">
        <v>21</v>
      </c>
      <c r="B111" s="101" t="s">
        <v>19</v>
      </c>
      <c r="C111" s="72">
        <v>2024</v>
      </c>
      <c r="D111" s="20">
        <v>11813.3</v>
      </c>
      <c r="E111" s="21">
        <v>0</v>
      </c>
      <c r="F111" s="21">
        <v>0</v>
      </c>
      <c r="G111" s="21">
        <v>11813.3</v>
      </c>
      <c r="H111" s="21">
        <v>0</v>
      </c>
      <c r="I111" s="21">
        <v>0</v>
      </c>
    </row>
    <row r="112" spans="1:9" x14ac:dyDescent="0.3">
      <c r="A112" s="125"/>
      <c r="B112" s="101"/>
      <c r="C112" s="72">
        <v>2025</v>
      </c>
      <c r="D112" s="20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</row>
    <row r="113" spans="1:9" x14ac:dyDescent="0.3">
      <c r="A113" s="125"/>
      <c r="B113" s="101"/>
      <c r="C113" s="72">
        <v>2026</v>
      </c>
      <c r="D113" s="20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</row>
    <row r="114" spans="1:9" x14ac:dyDescent="0.3">
      <c r="A114" s="125"/>
      <c r="B114" s="101"/>
      <c r="C114" s="72">
        <v>2027</v>
      </c>
      <c r="D114" s="20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</row>
    <row r="115" spans="1:9" x14ac:dyDescent="0.3">
      <c r="A115" s="126"/>
      <c r="B115" s="101"/>
      <c r="C115" s="22" t="s">
        <v>6</v>
      </c>
      <c r="D115" s="23">
        <f t="shared" ref="D115:I115" si="39">SUM(D111:D114)</f>
        <v>11813.3</v>
      </c>
      <c r="E115" s="23">
        <f t="shared" si="39"/>
        <v>0</v>
      </c>
      <c r="F115" s="23">
        <f t="shared" si="39"/>
        <v>0</v>
      </c>
      <c r="G115" s="23">
        <f t="shared" si="39"/>
        <v>11813.3</v>
      </c>
      <c r="H115" s="23">
        <f t="shared" si="39"/>
        <v>0</v>
      </c>
      <c r="I115" s="23">
        <f t="shared" si="39"/>
        <v>0</v>
      </c>
    </row>
  </sheetData>
  <mergeCells count="48">
    <mergeCell ref="H2:I2"/>
    <mergeCell ref="H3:I3"/>
    <mergeCell ref="C8:C9"/>
    <mergeCell ref="D8:I8"/>
    <mergeCell ref="A11:A17"/>
    <mergeCell ref="B11:B17"/>
    <mergeCell ref="A19:A21"/>
    <mergeCell ref="B19:B21"/>
    <mergeCell ref="A8:A9"/>
    <mergeCell ref="B8:B9"/>
    <mergeCell ref="B111:B115"/>
    <mergeCell ref="A106:A110"/>
    <mergeCell ref="A111:A115"/>
    <mergeCell ref="B106:B110"/>
    <mergeCell ref="A105:I105"/>
    <mergeCell ref="B22:B24"/>
    <mergeCell ref="A31:A33"/>
    <mergeCell ref="B31:B33"/>
    <mergeCell ref="B25:B27"/>
    <mergeCell ref="A45:A49"/>
    <mergeCell ref="B45:B49"/>
    <mergeCell ref="A22:A24"/>
    <mergeCell ref="A50:A54"/>
    <mergeCell ref="B50:B54"/>
    <mergeCell ref="B55:B59"/>
    <mergeCell ref="A28:A30"/>
    <mergeCell ref="B28:B30"/>
    <mergeCell ref="A37:A39"/>
    <mergeCell ref="B37:B39"/>
    <mergeCell ref="A40:A44"/>
    <mergeCell ref="B40:B44"/>
    <mergeCell ref="B34:B36"/>
    <mergeCell ref="I1:J1"/>
    <mergeCell ref="A98:A104"/>
    <mergeCell ref="A25:A27"/>
    <mergeCell ref="A91:A97"/>
    <mergeCell ref="B91:B97"/>
    <mergeCell ref="A83:A89"/>
    <mergeCell ref="B83:B89"/>
    <mergeCell ref="A61:A67"/>
    <mergeCell ref="B61:B67"/>
    <mergeCell ref="A76:A82"/>
    <mergeCell ref="B76:B82"/>
    <mergeCell ref="A69:A75"/>
    <mergeCell ref="B69:B75"/>
    <mergeCell ref="A34:A36"/>
    <mergeCell ref="B98:B104"/>
    <mergeCell ref="A55:A59"/>
  </mergeCells>
  <pageMargins left="0.59055118110236227" right="0" top="0.39370078740157483" bottom="0.39370078740157483" header="0" footer="0"/>
  <pageSetup paperSize="9" scale="75" fitToHeight="0" orientation="landscape" r:id="rId1"/>
  <headerFooter alignWithMargins="0"/>
  <rowBreaks count="3" manualBreakCount="3">
    <brk id="27" max="16383" man="1"/>
    <brk id="82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Приложение 3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Елена Нечаева</cp:lastModifiedBy>
  <cp:lastPrinted>2025-03-27T12:20:44Z</cp:lastPrinted>
  <dcterms:created xsi:type="dcterms:W3CDTF">2013-05-31T09:08:35Z</dcterms:created>
  <dcterms:modified xsi:type="dcterms:W3CDTF">2025-03-27T12:21:38Z</dcterms:modified>
</cp:coreProperties>
</file>