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fs\УПРАВЛЕНИЕ ДЕЛАМИ\Нечаева Е В\"/>
    </mc:Choice>
  </mc:AlternateContent>
  <bookViews>
    <workbookView xWindow="0" yWindow="0" windowWidth="28800" windowHeight="11745" tabRatio="793" activeTab="1"/>
  </bookViews>
  <sheets>
    <sheet name="Приложение 1" sheetId="5" r:id="rId1"/>
    <sheet name="Приложение 2" sheetId="11" r:id="rId2"/>
  </sheets>
  <definedNames>
    <definedName name="sub_15001" localSheetId="1">'Приложение 2'!#REF!</definedName>
    <definedName name="_xlnm.Print_Titles" localSheetId="0">'Приложение 1'!$9:$10</definedName>
    <definedName name="_xlnm.Print_Titles" localSheetId="1">'Приложение 2'!$9:$11</definedName>
    <definedName name="_xlnm.Print_Area" localSheetId="0">'Приложение 1'!$A$1:$F$50</definedName>
  </definedNames>
  <calcPr calcId="162913"/>
</workbook>
</file>

<file path=xl/calcChain.xml><?xml version="1.0" encoding="utf-8"?>
<calcChain xmlns="http://schemas.openxmlformats.org/spreadsheetml/2006/main">
  <c r="D68" i="11" l="1"/>
  <c r="D30" i="11"/>
  <c r="D16" i="11"/>
  <c r="D22" i="11"/>
  <c r="D14" i="11"/>
  <c r="D13" i="11"/>
  <c r="H61" i="11"/>
  <c r="H60" i="11"/>
  <c r="H59" i="11"/>
  <c r="D61" i="11"/>
  <c r="D60" i="11"/>
  <c r="D59" i="11"/>
  <c r="D74" i="11"/>
  <c r="I74" i="11"/>
  <c r="H74" i="11"/>
  <c r="G74" i="11"/>
  <c r="F74" i="11"/>
  <c r="E74" i="11"/>
  <c r="I68" i="11"/>
  <c r="H68" i="11"/>
  <c r="G68" i="11"/>
  <c r="F68" i="11"/>
  <c r="E68" i="11"/>
  <c r="I55" i="11"/>
  <c r="H55" i="11"/>
  <c r="G55" i="11"/>
  <c r="F55" i="11"/>
  <c r="E55" i="11"/>
  <c r="D49" i="11"/>
  <c r="I49" i="11"/>
  <c r="G49" i="11"/>
  <c r="F49" i="11"/>
  <c r="H49" i="11"/>
  <c r="H43" i="11"/>
  <c r="I43" i="11"/>
  <c r="G43" i="11"/>
  <c r="F43" i="11"/>
  <c r="D43" i="11"/>
  <c r="G31" i="11"/>
  <c r="G24" i="11"/>
  <c r="H24" i="11"/>
  <c r="H31" i="11"/>
  <c r="D37" i="11"/>
  <c r="H37" i="11"/>
  <c r="D23" i="11"/>
  <c r="D21" i="11"/>
  <c r="E16" i="11"/>
  <c r="H17" i="11"/>
  <c r="D15" i="11"/>
  <c r="D12" i="11"/>
  <c r="F62" i="11"/>
  <c r="D53" i="11"/>
  <c r="D55" i="11" s="1"/>
  <c r="D58" i="11"/>
  <c r="I60" i="11"/>
  <c r="G60" i="11"/>
  <c r="F60" i="11"/>
  <c r="E60" i="11"/>
  <c r="I58" i="11"/>
  <c r="H58" i="11"/>
  <c r="G58" i="11"/>
  <c r="F58" i="11"/>
  <c r="E58" i="11"/>
  <c r="I57" i="11"/>
  <c r="G57" i="11"/>
  <c r="F57" i="11"/>
  <c r="E57" i="11"/>
  <c r="I37" i="11"/>
  <c r="G37" i="11"/>
  <c r="F37" i="11"/>
  <c r="I29" i="11"/>
  <c r="I22" i="11" s="1"/>
  <c r="F29" i="11"/>
  <c r="E29" i="11"/>
  <c r="I27" i="11"/>
  <c r="F27" i="11"/>
  <c r="E27" i="11"/>
  <c r="I26" i="11"/>
  <c r="F26" i="11"/>
  <c r="E26" i="11"/>
  <c r="D26" i="11" s="1"/>
  <c r="D62" i="11" l="1"/>
  <c r="H62" i="11"/>
  <c r="D31" i="11"/>
  <c r="D29" i="11"/>
  <c r="D27" i="11"/>
  <c r="F19" i="11"/>
  <c r="E31" i="11"/>
  <c r="E37" i="11" s="1"/>
  <c r="E43" i="11" s="1"/>
  <c r="E49" i="11" s="1"/>
  <c r="F20" i="11"/>
  <c r="F31" i="11"/>
  <c r="D17" i="11"/>
  <c r="I19" i="11"/>
  <c r="E19" i="11"/>
  <c r="E62" i="11"/>
  <c r="I62" i="11"/>
  <c r="I20" i="11"/>
  <c r="G17" i="11"/>
  <c r="G62" i="11"/>
  <c r="E22" i="11"/>
  <c r="E20" i="11"/>
  <c r="F22" i="11"/>
  <c r="F24" i="11" l="1"/>
  <c r="I24" i="11"/>
  <c r="E24" i="11"/>
  <c r="D19" i="11"/>
  <c r="D24" i="11" s="1"/>
  <c r="D20" i="11"/>
</calcChain>
</file>

<file path=xl/sharedStrings.xml><?xml version="1.0" encoding="utf-8"?>
<sst xmlns="http://schemas.openxmlformats.org/spreadsheetml/2006/main" count="149" uniqueCount="56">
  <si>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</si>
  <si>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</si>
  <si>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</si>
  <si>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</si>
  <si>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</si>
  <si>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</si>
  <si>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</si>
  <si>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</si>
  <si>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</si>
  <si>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</si>
  <si>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</si>
  <si>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</si>
  <si>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</si>
  <si>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</si>
  <si>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</si>
  <si>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</si>
  <si>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</si>
  <si>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Сведения о показателях (индикаторах )муниципальной программы</t>
  </si>
  <si>
    <t>тыс.руб.</t>
  </si>
  <si>
    <t>шт.</t>
  </si>
  <si>
    <t>"Управление муниципальной собственностью и земельными ресурсами Кингисеппского городского поселения"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</si>
  <si>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</si>
  <si>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</si>
  <si>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</si>
  <si>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</si>
  <si>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</si>
  <si>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t>Показатель 2.  Разработка проектов межевания территорий кадастровых кварталов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</si>
  <si>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</si>
  <si>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</si>
  <si>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</si>
  <si>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</si>
  <si>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</si>
  <si>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</si>
  <si>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</si>
  <si>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</si>
  <si>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</si>
  <si>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</si>
  <si>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</si>
  <si>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>проект</t>
  </si>
  <si>
    <t>Един. измер.</t>
  </si>
  <si>
    <t xml:space="preserve">Финансовое обеспечение муниципальной программы (План реализации) </t>
  </si>
  <si>
    <t>х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</si>
  <si>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</si>
  <si>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t>Комитет архитектуры и градостроительства</t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</si>
  <si>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</si>
  <si>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</si>
  <si>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</si>
  <si>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t>Топографо-геодезические, картографические и землеустроительные работы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</si>
  <si>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топографо-геодезических, картографические и землеустроительные работы</t>
    </r>
  </si>
  <si>
    <t>Комплекс процессных мероприятий "Управление муниципальной собственностью и распоряжение земельными ресурсами Кингисеппского городского поселения"</t>
  </si>
  <si>
    <t xml:space="preserve">Приложение №1 </t>
  </si>
  <si>
    <t>Приложение №2</t>
  </si>
  <si>
    <t>(приложение 1)</t>
  </si>
  <si>
    <t>к муниципальной программе «Управление муниципальной собственностью и земельными ресурсами Кингисеппского городского поселения»</t>
  </si>
  <si>
    <t>(в редакции постановления администрации МО «Кингисеппский муниципальный район»
от  28.03.2025 года  № 1130  )</t>
  </si>
  <si>
    <t>(в редакции постановления администрации МО «Кингисеппский муниципальный район»
от   28.03.2025 года   №1130  )   
(приложение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</si>
</sst>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6">
    <xf numFmtId="0" fontId="0" fillId="0" borderId="0" xfId="0"/>
    <xf numFmtId="0" fontId="9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5" fillId="2" borderId="3" xfId="5" applyNumberFormat="1" applyFont="1" applyFill="1" applyBorder="1" applyAlignment="1">
      <alignment horizontal="center" vertical="center" wrapText="1"/>
    </xf>
    <xf numFmtId="165" fontId="2" fillId="2" borderId="3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/>
    <xf numFmtId="0" fontId="16" fillId="3" borderId="1" xfId="0" applyFont="1" applyFill="1" applyBorder="1" applyAlignment="1">
      <alignment horizontal="center" vertical="center" wrapText="1"/>
    </xf>
    <xf numFmtId="166" fontId="16" fillId="3" borderId="1" xfId="5" applyNumberFormat="1" applyFont="1" applyFill="1" applyBorder="1" applyAlignment="1">
      <alignment horizontal="center" vertical="center" wrapText="1"/>
    </xf>
    <xf numFmtId="166" fontId="16" fillId="2" borderId="1" xfId="5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1" fillId="0" borderId="7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8" xfId="0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3" builtinId="5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7" workbookViewId="0">
      <selection activeCell="C3" sqref="C3:F3"/>
    </sheetView>
  </sheetViews>
  <sheetFormatPr defaultRowHeight="15" x14ac:dyDescent="0.25"/>
  <cols>
    <col min="1" max="1" width="45.42578125" style="3" customWidth="1"/>
    <col min="2" max="2" width="74" style="4" customWidth="1"/>
    <col min="3" max="3" width="10.85546875" style="1" customWidth="1"/>
    <col min="4" max="4" width="7.85546875" style="1" customWidth="1"/>
    <col min="5" max="5" width="17.140625" style="1" customWidth="1"/>
    <col min="6" max="6" width="18.85546875" style="1" customWidth="1"/>
    <col min="7" max="16384" width="9.140625" style="1"/>
  </cols>
  <sheetData>
    <row r="1" spans="1:9" ht="16.5" customHeight="1" x14ac:dyDescent="0.25">
      <c r="C1" s="53"/>
      <c r="D1" s="53"/>
      <c r="E1" s="53" t="s">
        <v>50</v>
      </c>
      <c r="F1" s="53"/>
    </row>
    <row r="2" spans="1:9" ht="48.75" customHeight="1" x14ac:dyDescent="0.25">
      <c r="C2" s="69" t="s">
        <v>53</v>
      </c>
      <c r="D2" s="69"/>
      <c r="E2" s="69"/>
      <c r="F2" s="69"/>
    </row>
    <row r="3" spans="1:9" ht="51" customHeight="1" x14ac:dyDescent="0.25">
      <c r="C3" s="69" t="s">
        <v>54</v>
      </c>
      <c r="D3" s="69"/>
      <c r="E3" s="69"/>
      <c r="F3" s="69"/>
    </row>
    <row r="4" spans="1:9" ht="19.5" customHeight="1" x14ac:dyDescent="0.25">
      <c r="C4" s="69" t="s">
        <v>52</v>
      </c>
      <c r="D4" s="69"/>
      <c r="E4" s="69"/>
      <c r="F4" s="69"/>
    </row>
    <row r="5" spans="1:9" ht="15.75" customHeight="1" x14ac:dyDescent="0.25">
      <c r="C5" s="68"/>
      <c r="D5" s="68"/>
      <c r="E5" s="68"/>
      <c r="F5" s="68"/>
    </row>
    <row r="6" spans="1:9" s="5" customFormat="1" ht="15.75" customHeight="1" x14ac:dyDescent="0.25">
      <c r="A6" s="61" t="s">
        <v>17</v>
      </c>
      <c r="B6" s="61"/>
      <c r="C6" s="61"/>
      <c r="D6" s="61"/>
      <c r="E6" s="61"/>
      <c r="F6" s="61"/>
    </row>
    <row r="7" spans="1:9" s="5" customFormat="1" ht="16.5" x14ac:dyDescent="0.25">
      <c r="A7" s="62" t="s">
        <v>20</v>
      </c>
      <c r="B7" s="62"/>
      <c r="C7" s="62"/>
      <c r="D7" s="62"/>
      <c r="E7" s="62"/>
      <c r="F7" s="62"/>
    </row>
    <row r="8" spans="1:9" ht="9.75" customHeight="1" x14ac:dyDescent="0.25"/>
    <row r="9" spans="1:9" ht="83.25" customHeight="1" x14ac:dyDescent="0.25">
      <c r="A9" s="24" t="s">
        <v>1</v>
      </c>
      <c r="B9" s="24" t="s">
        <v>2</v>
      </c>
      <c r="C9" s="24" t="s">
        <v>9</v>
      </c>
      <c r="D9" s="24" t="s">
        <v>39</v>
      </c>
      <c r="E9" s="24" t="s">
        <v>11</v>
      </c>
      <c r="F9" s="24" t="s">
        <v>10</v>
      </c>
    </row>
    <row r="10" spans="1:9" s="9" customFormat="1" x14ac:dyDescent="0.2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8">
        <v>6</v>
      </c>
    </row>
    <row r="11" spans="1:9" ht="26.25" customHeight="1" x14ac:dyDescent="0.25">
      <c r="A11" s="54" t="s">
        <v>42</v>
      </c>
      <c r="B11" s="57" t="s">
        <v>22</v>
      </c>
      <c r="C11" s="6">
        <v>2023</v>
      </c>
      <c r="D11" s="2" t="s">
        <v>19</v>
      </c>
      <c r="E11" s="46" t="s">
        <v>41</v>
      </c>
      <c r="F11" s="36">
        <v>38</v>
      </c>
      <c r="I11" s="1" t="s">
        <v>15</v>
      </c>
    </row>
    <row r="12" spans="1:9" ht="24" customHeight="1" x14ac:dyDescent="0.25">
      <c r="A12" s="63"/>
      <c r="B12" s="57"/>
      <c r="C12" s="6">
        <v>2024</v>
      </c>
      <c r="D12" s="2" t="s">
        <v>19</v>
      </c>
      <c r="E12" s="7" t="s">
        <v>41</v>
      </c>
      <c r="F12" s="36">
        <v>15</v>
      </c>
    </row>
    <row r="13" spans="1:9" ht="19.5" customHeight="1" x14ac:dyDescent="0.25">
      <c r="A13" s="63"/>
      <c r="B13" s="57"/>
      <c r="C13" s="6">
        <v>2025</v>
      </c>
      <c r="D13" s="2" t="s">
        <v>19</v>
      </c>
      <c r="E13" s="7" t="s">
        <v>41</v>
      </c>
      <c r="F13" s="36">
        <v>15</v>
      </c>
    </row>
    <row r="14" spans="1:9" ht="19.5" customHeight="1" x14ac:dyDescent="0.25">
      <c r="A14" s="63"/>
      <c r="B14" s="57"/>
      <c r="C14" s="6">
        <v>2026</v>
      </c>
      <c r="D14" s="2" t="s">
        <v>19</v>
      </c>
      <c r="E14" s="7" t="s">
        <v>41</v>
      </c>
      <c r="F14" s="36">
        <v>15</v>
      </c>
    </row>
    <row r="15" spans="1:9" ht="15.75" customHeight="1" x14ac:dyDescent="0.25">
      <c r="A15" s="63"/>
      <c r="B15" s="57"/>
      <c r="C15" s="6">
        <v>2027</v>
      </c>
      <c r="D15" s="2" t="s">
        <v>19</v>
      </c>
      <c r="E15" s="7" t="s">
        <v>41</v>
      </c>
      <c r="F15" s="36">
        <v>15</v>
      </c>
    </row>
    <row r="16" spans="1:9" ht="15" customHeight="1" x14ac:dyDescent="0.25">
      <c r="A16" s="63"/>
      <c r="B16" s="58" t="s">
        <v>21</v>
      </c>
      <c r="C16" s="6">
        <v>2023</v>
      </c>
      <c r="D16" s="2" t="s">
        <v>19</v>
      </c>
      <c r="E16" s="36" t="s">
        <v>41</v>
      </c>
      <c r="F16" s="45">
        <v>868</v>
      </c>
    </row>
    <row r="17" spans="1:6" ht="15" customHeight="1" x14ac:dyDescent="0.25">
      <c r="A17" s="63"/>
      <c r="B17" s="59"/>
      <c r="C17" s="6">
        <v>2024</v>
      </c>
      <c r="D17" s="2" t="s">
        <v>19</v>
      </c>
      <c r="E17" s="36" t="s">
        <v>41</v>
      </c>
      <c r="F17" s="45">
        <v>868</v>
      </c>
    </row>
    <row r="18" spans="1:6" ht="15" customHeight="1" x14ac:dyDescent="0.25">
      <c r="A18" s="63"/>
      <c r="B18" s="59"/>
      <c r="C18" s="6">
        <v>2025</v>
      </c>
      <c r="D18" s="2" t="s">
        <v>19</v>
      </c>
      <c r="E18" s="36" t="s">
        <v>41</v>
      </c>
      <c r="F18" s="45">
        <v>758</v>
      </c>
    </row>
    <row r="19" spans="1:6" ht="15" customHeight="1" x14ac:dyDescent="0.25">
      <c r="A19" s="63"/>
      <c r="B19" s="59"/>
      <c r="C19" s="6">
        <v>2026</v>
      </c>
      <c r="D19" s="2" t="s">
        <v>19</v>
      </c>
      <c r="E19" s="36" t="s">
        <v>41</v>
      </c>
      <c r="F19" s="45">
        <v>750</v>
      </c>
    </row>
    <row r="20" spans="1:6" ht="14.25" customHeight="1" x14ac:dyDescent="0.25">
      <c r="A20" s="63"/>
      <c r="B20" s="60"/>
      <c r="C20" s="6">
        <v>2027</v>
      </c>
      <c r="D20" s="2" t="s">
        <v>19</v>
      </c>
      <c r="E20" s="36" t="s">
        <v>41</v>
      </c>
      <c r="F20" s="45">
        <v>750</v>
      </c>
    </row>
    <row r="21" spans="1:6" ht="16.5" customHeight="1" x14ac:dyDescent="0.25">
      <c r="A21" s="63"/>
      <c r="B21" s="65" t="s">
        <v>44</v>
      </c>
      <c r="C21" s="6">
        <v>2023</v>
      </c>
      <c r="D21" s="2" t="s">
        <v>19</v>
      </c>
      <c r="E21" s="36" t="s">
        <v>41</v>
      </c>
      <c r="F21" s="36">
        <v>28</v>
      </c>
    </row>
    <row r="22" spans="1:6" ht="16.5" customHeight="1" x14ac:dyDescent="0.25">
      <c r="A22" s="63"/>
      <c r="B22" s="66"/>
      <c r="C22" s="6">
        <v>2024</v>
      </c>
      <c r="D22" s="2" t="s">
        <v>19</v>
      </c>
      <c r="E22" s="36" t="s">
        <v>41</v>
      </c>
      <c r="F22" s="36">
        <v>22</v>
      </c>
    </row>
    <row r="23" spans="1:6" ht="16.5" customHeight="1" x14ac:dyDescent="0.25">
      <c r="A23" s="63"/>
      <c r="B23" s="66"/>
      <c r="C23" s="6">
        <v>2025</v>
      </c>
      <c r="D23" s="2" t="s">
        <v>19</v>
      </c>
      <c r="E23" s="36" t="s">
        <v>41</v>
      </c>
      <c r="F23" s="36">
        <v>22</v>
      </c>
    </row>
    <row r="24" spans="1:6" ht="16.5" customHeight="1" x14ac:dyDescent="0.25">
      <c r="A24" s="63"/>
      <c r="B24" s="66"/>
      <c r="C24" s="6">
        <v>2026</v>
      </c>
      <c r="D24" s="2" t="s">
        <v>19</v>
      </c>
      <c r="E24" s="36" t="s">
        <v>41</v>
      </c>
      <c r="F24" s="36">
        <v>22</v>
      </c>
    </row>
    <row r="25" spans="1:6" ht="15.75" customHeight="1" x14ac:dyDescent="0.25">
      <c r="A25" s="63"/>
      <c r="B25" s="67"/>
      <c r="C25" s="6">
        <v>2027</v>
      </c>
      <c r="D25" s="2" t="s">
        <v>19</v>
      </c>
      <c r="E25" s="36" t="s">
        <v>41</v>
      </c>
      <c r="F25" s="36">
        <v>22</v>
      </c>
    </row>
    <row r="26" spans="1:6" ht="16.5" customHeight="1" x14ac:dyDescent="0.25">
      <c r="A26" s="63"/>
      <c r="B26" s="65" t="s">
        <v>45</v>
      </c>
      <c r="C26" s="6">
        <v>2023</v>
      </c>
      <c r="D26" s="2" t="s">
        <v>19</v>
      </c>
      <c r="E26" s="36" t="s">
        <v>41</v>
      </c>
      <c r="F26" s="36">
        <v>799</v>
      </c>
    </row>
    <row r="27" spans="1:6" ht="16.5" customHeight="1" x14ac:dyDescent="0.25">
      <c r="A27" s="63"/>
      <c r="B27" s="66"/>
      <c r="C27" s="6">
        <v>2024</v>
      </c>
      <c r="D27" s="2" t="s">
        <v>19</v>
      </c>
      <c r="E27" s="36" t="s">
        <v>41</v>
      </c>
      <c r="F27" s="36">
        <v>750</v>
      </c>
    </row>
    <row r="28" spans="1:6" ht="16.5" customHeight="1" x14ac:dyDescent="0.25">
      <c r="A28" s="63"/>
      <c r="B28" s="66"/>
      <c r="C28" s="6">
        <v>2025</v>
      </c>
      <c r="D28" s="2" t="s">
        <v>19</v>
      </c>
      <c r="E28" s="36" t="s">
        <v>41</v>
      </c>
      <c r="F28" s="36">
        <v>758</v>
      </c>
    </row>
    <row r="29" spans="1:6" ht="16.5" customHeight="1" x14ac:dyDescent="0.25">
      <c r="A29" s="63"/>
      <c r="B29" s="66"/>
      <c r="C29" s="6">
        <v>2026</v>
      </c>
      <c r="D29" s="2" t="s">
        <v>19</v>
      </c>
      <c r="E29" s="36" t="s">
        <v>41</v>
      </c>
      <c r="F29" s="36">
        <v>750</v>
      </c>
    </row>
    <row r="30" spans="1:6" ht="15.75" customHeight="1" x14ac:dyDescent="0.25">
      <c r="A30" s="63"/>
      <c r="B30" s="67"/>
      <c r="C30" s="6">
        <v>2027</v>
      </c>
      <c r="D30" s="2" t="s">
        <v>19</v>
      </c>
      <c r="E30" s="36" t="s">
        <v>41</v>
      </c>
      <c r="F30" s="36">
        <v>750</v>
      </c>
    </row>
    <row r="31" spans="1:6" ht="16.5" customHeight="1" x14ac:dyDescent="0.25">
      <c r="A31" s="63"/>
      <c r="B31" s="58" t="s">
        <v>46</v>
      </c>
      <c r="C31" s="6">
        <v>2023</v>
      </c>
      <c r="D31" s="2" t="s">
        <v>19</v>
      </c>
      <c r="E31" s="36" t="s">
        <v>41</v>
      </c>
      <c r="F31" s="36">
        <v>0</v>
      </c>
    </row>
    <row r="32" spans="1:6" ht="16.5" customHeight="1" x14ac:dyDescent="0.25">
      <c r="A32" s="63"/>
      <c r="B32" s="59"/>
      <c r="C32" s="6">
        <v>2024</v>
      </c>
      <c r="D32" s="2" t="s">
        <v>19</v>
      </c>
      <c r="E32" s="36" t="s">
        <v>41</v>
      </c>
      <c r="F32" s="36">
        <v>1</v>
      </c>
    </row>
    <row r="33" spans="1:6" ht="16.5" customHeight="1" x14ac:dyDescent="0.25">
      <c r="A33" s="63"/>
      <c r="B33" s="59"/>
      <c r="C33" s="6">
        <v>2025</v>
      </c>
      <c r="D33" s="2" t="s">
        <v>19</v>
      </c>
      <c r="E33" s="36" t="s">
        <v>41</v>
      </c>
      <c r="F33" s="36">
        <v>0</v>
      </c>
    </row>
    <row r="34" spans="1:6" ht="16.5" customHeight="1" x14ac:dyDescent="0.25">
      <c r="A34" s="63"/>
      <c r="B34" s="59"/>
      <c r="C34" s="6">
        <v>2026</v>
      </c>
      <c r="D34" s="2" t="s">
        <v>19</v>
      </c>
      <c r="E34" s="36" t="s">
        <v>41</v>
      </c>
      <c r="F34" s="36">
        <v>0</v>
      </c>
    </row>
    <row r="35" spans="1:6" ht="15.75" customHeight="1" x14ac:dyDescent="0.25">
      <c r="A35" s="64"/>
      <c r="B35" s="60"/>
      <c r="C35" s="6">
        <v>2027</v>
      </c>
      <c r="D35" s="2" t="s">
        <v>19</v>
      </c>
      <c r="E35" s="36" t="s">
        <v>41</v>
      </c>
      <c r="F35" s="36">
        <v>0</v>
      </c>
    </row>
    <row r="36" spans="1:6" ht="16.5" customHeight="1" x14ac:dyDescent="0.25">
      <c r="A36" s="54" t="s">
        <v>24</v>
      </c>
      <c r="B36" s="58" t="s">
        <v>23</v>
      </c>
      <c r="C36" s="6">
        <v>2023</v>
      </c>
      <c r="D36" s="2" t="s">
        <v>19</v>
      </c>
      <c r="E36" s="36" t="s">
        <v>41</v>
      </c>
      <c r="F36" s="47">
        <v>7</v>
      </c>
    </row>
    <row r="37" spans="1:6" ht="17.25" customHeight="1" x14ac:dyDescent="0.25">
      <c r="A37" s="63"/>
      <c r="B37" s="59"/>
      <c r="C37" s="6">
        <v>2024</v>
      </c>
      <c r="D37" s="2" t="s">
        <v>19</v>
      </c>
      <c r="E37" s="36" t="s">
        <v>41</v>
      </c>
      <c r="F37" s="47">
        <v>4</v>
      </c>
    </row>
    <row r="38" spans="1:6" ht="17.25" customHeight="1" x14ac:dyDescent="0.25">
      <c r="A38" s="63"/>
      <c r="B38" s="59"/>
      <c r="C38" s="6">
        <v>2025</v>
      </c>
      <c r="D38" s="2" t="s">
        <v>19</v>
      </c>
      <c r="E38" s="36" t="s">
        <v>41</v>
      </c>
      <c r="F38" s="47">
        <v>5</v>
      </c>
    </row>
    <row r="39" spans="1:6" ht="17.25" customHeight="1" x14ac:dyDescent="0.25">
      <c r="A39" s="63"/>
      <c r="B39" s="59"/>
      <c r="C39" s="6">
        <v>2026</v>
      </c>
      <c r="D39" s="2" t="s">
        <v>19</v>
      </c>
      <c r="E39" s="36" t="s">
        <v>41</v>
      </c>
      <c r="F39" s="47">
        <v>5</v>
      </c>
    </row>
    <row r="40" spans="1:6" ht="16.5" customHeight="1" x14ac:dyDescent="0.25">
      <c r="A40" s="63"/>
      <c r="B40" s="60"/>
      <c r="C40" s="6">
        <v>2027</v>
      </c>
      <c r="D40" s="2" t="s">
        <v>19</v>
      </c>
      <c r="E40" s="36" t="s">
        <v>41</v>
      </c>
      <c r="F40" s="47">
        <v>5</v>
      </c>
    </row>
    <row r="41" spans="1:6" ht="13.5" customHeight="1" x14ac:dyDescent="0.25">
      <c r="A41" s="54" t="s">
        <v>25</v>
      </c>
      <c r="B41" s="58" t="s">
        <v>48</v>
      </c>
      <c r="C41" s="6">
        <v>2023</v>
      </c>
      <c r="D41" s="6" t="s">
        <v>38</v>
      </c>
      <c r="E41" s="36" t="s">
        <v>41</v>
      </c>
      <c r="F41" s="36">
        <v>0</v>
      </c>
    </row>
    <row r="42" spans="1:6" ht="15" customHeight="1" x14ac:dyDescent="0.25">
      <c r="A42" s="55"/>
      <c r="B42" s="59"/>
      <c r="C42" s="6">
        <v>2024</v>
      </c>
      <c r="D42" s="6" t="s">
        <v>38</v>
      </c>
      <c r="E42" s="36" t="s">
        <v>41</v>
      </c>
      <c r="F42" s="36">
        <v>0</v>
      </c>
    </row>
    <row r="43" spans="1:6" ht="15" customHeight="1" x14ac:dyDescent="0.25">
      <c r="A43" s="55"/>
      <c r="B43" s="59"/>
      <c r="C43" s="6">
        <v>2025</v>
      </c>
      <c r="D43" s="6" t="s">
        <v>38</v>
      </c>
      <c r="E43" s="36" t="s">
        <v>41</v>
      </c>
      <c r="F43" s="36">
        <v>1</v>
      </c>
    </row>
    <row r="44" spans="1:6" ht="15" customHeight="1" x14ac:dyDescent="0.25">
      <c r="A44" s="55"/>
      <c r="B44" s="59"/>
      <c r="C44" s="6">
        <v>2026</v>
      </c>
      <c r="D44" s="6" t="s">
        <v>38</v>
      </c>
      <c r="E44" s="36" t="s">
        <v>41</v>
      </c>
      <c r="F44" s="36">
        <v>1</v>
      </c>
    </row>
    <row r="45" spans="1:6" ht="16.5" customHeight="1" x14ac:dyDescent="0.25">
      <c r="A45" s="55"/>
      <c r="B45" s="60"/>
      <c r="C45" s="6">
        <v>2027</v>
      </c>
      <c r="D45" s="6" t="s">
        <v>38</v>
      </c>
      <c r="E45" s="36" t="s">
        <v>41</v>
      </c>
      <c r="F45" s="36">
        <v>1</v>
      </c>
    </row>
    <row r="46" spans="1:6" ht="16.5" customHeight="1" x14ac:dyDescent="0.25">
      <c r="A46" s="55"/>
      <c r="B46" s="59" t="s">
        <v>26</v>
      </c>
      <c r="C46" s="6">
        <v>2023</v>
      </c>
      <c r="D46" s="6" t="s">
        <v>38</v>
      </c>
      <c r="E46" s="36" t="s">
        <v>41</v>
      </c>
      <c r="F46" s="36">
        <v>1</v>
      </c>
    </row>
    <row r="47" spans="1:6" ht="15.75" customHeight="1" x14ac:dyDescent="0.25">
      <c r="A47" s="55"/>
      <c r="B47" s="59"/>
      <c r="C47" s="6">
        <v>2024</v>
      </c>
      <c r="D47" s="6" t="s">
        <v>38</v>
      </c>
      <c r="E47" s="36" t="s">
        <v>41</v>
      </c>
      <c r="F47" s="36">
        <v>0</v>
      </c>
    </row>
    <row r="48" spans="1:6" ht="15.75" customHeight="1" x14ac:dyDescent="0.25">
      <c r="A48" s="55"/>
      <c r="B48" s="59"/>
      <c r="C48" s="6">
        <v>2025</v>
      </c>
      <c r="D48" s="6" t="s">
        <v>38</v>
      </c>
      <c r="E48" s="36" t="s">
        <v>41</v>
      </c>
      <c r="F48" s="36">
        <v>1</v>
      </c>
    </row>
    <row r="49" spans="1:6" ht="15.75" customHeight="1" x14ac:dyDescent="0.25">
      <c r="A49" s="55"/>
      <c r="B49" s="59"/>
      <c r="C49" s="6">
        <v>2026</v>
      </c>
      <c r="D49" s="6" t="s">
        <v>38</v>
      </c>
      <c r="E49" s="36" t="s">
        <v>41</v>
      </c>
      <c r="F49" s="36">
        <v>1</v>
      </c>
    </row>
    <row r="50" spans="1:6" ht="17.25" customHeight="1" x14ac:dyDescent="0.25">
      <c r="A50" s="56"/>
      <c r="B50" s="60"/>
      <c r="C50" s="6">
        <v>2027</v>
      </c>
      <c r="D50" s="6" t="s">
        <v>38</v>
      </c>
      <c r="E50" s="36" t="s">
        <v>41</v>
      </c>
      <c r="F50" s="36">
        <v>1</v>
      </c>
    </row>
  </sheetData>
  <mergeCells count="17">
    <mergeCell ref="C5:F5"/>
    <mergeCell ref="C3:F3"/>
    <mergeCell ref="C4:F4"/>
    <mergeCell ref="C2:F2"/>
    <mergeCell ref="A41:A50"/>
    <mergeCell ref="B11:B15"/>
    <mergeCell ref="B16:B20"/>
    <mergeCell ref="B41:B45"/>
    <mergeCell ref="A6:F6"/>
    <mergeCell ref="A7:F7"/>
    <mergeCell ref="B36:B40"/>
    <mergeCell ref="B31:B35"/>
    <mergeCell ref="A36:A40"/>
    <mergeCell ref="A11:A35"/>
    <mergeCell ref="B21:B25"/>
    <mergeCell ref="B26:B30"/>
    <mergeCell ref="B46:B50"/>
  </mergeCells>
  <phoneticPr fontId="3" type="noConversion"/>
  <pageMargins left="0.78740157480314965" right="0.19685039370078741" top="0.19685039370078741" bottom="0.19685039370078741" header="0" footer="0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view="pageBreakPreview" zoomScale="80" zoomScaleSheetLayoutView="80" workbookViewId="0">
      <pane ySplit="11" topLeftCell="A54" activePane="bottomLeft" state="frozen"/>
      <selection pane="bottomLeft" activeCell="F3" sqref="F3:I5"/>
    </sheetView>
  </sheetViews>
  <sheetFormatPr defaultRowHeight="18.75" x14ac:dyDescent="0.3"/>
  <cols>
    <col min="1" max="1" width="47.42578125" style="10" customWidth="1"/>
    <col min="2" max="2" width="25.42578125" style="11" customWidth="1"/>
    <col min="3" max="3" width="14.7109375" style="12" customWidth="1"/>
    <col min="4" max="4" width="14.7109375" style="22" customWidth="1"/>
    <col min="5" max="9" width="14.7109375" style="13" customWidth="1"/>
    <col min="10" max="10" width="0.140625" style="13" customWidth="1"/>
    <col min="11" max="16384" width="9.140625" style="13"/>
  </cols>
  <sheetData>
    <row r="1" spans="1:10" x14ac:dyDescent="0.3">
      <c r="F1" s="82" t="s">
        <v>51</v>
      </c>
      <c r="G1" s="82"/>
      <c r="H1" s="82"/>
      <c r="I1" s="82"/>
    </row>
    <row r="2" spans="1:10" ht="46.5" customHeight="1" x14ac:dyDescent="0.3">
      <c r="F2" s="69" t="s">
        <v>53</v>
      </c>
      <c r="G2" s="69"/>
      <c r="H2" s="69"/>
      <c r="I2" s="69"/>
      <c r="J2" s="52"/>
    </row>
    <row r="3" spans="1:10" ht="16.5" customHeight="1" x14ac:dyDescent="0.3">
      <c r="F3" s="69" t="s">
        <v>55</v>
      </c>
      <c r="G3" s="69"/>
      <c r="H3" s="69"/>
      <c r="I3" s="69"/>
    </row>
    <row r="4" spans="1:10" ht="27" customHeight="1" x14ac:dyDescent="0.3">
      <c r="F4" s="69"/>
      <c r="G4" s="69"/>
      <c r="H4" s="69"/>
      <c r="I4" s="69"/>
    </row>
    <row r="5" spans="1:10" ht="54" customHeight="1" x14ac:dyDescent="0.3">
      <c r="F5" s="69"/>
      <c r="G5" s="69"/>
      <c r="H5" s="69"/>
      <c r="I5" s="69"/>
      <c r="J5" s="15"/>
    </row>
    <row r="6" spans="1:10" x14ac:dyDescent="0.3">
      <c r="B6" s="16"/>
      <c r="C6" s="16"/>
      <c r="D6" s="17" t="s">
        <v>40</v>
      </c>
      <c r="E6" s="16"/>
      <c r="F6" s="16"/>
      <c r="G6" s="16"/>
      <c r="H6" s="16"/>
      <c r="I6" s="16"/>
    </row>
    <row r="7" spans="1:10" s="18" customFormat="1" x14ac:dyDescent="0.3">
      <c r="A7" s="25"/>
      <c r="B7" s="26"/>
      <c r="C7" s="26"/>
      <c r="D7" s="27" t="s">
        <v>30</v>
      </c>
      <c r="E7" s="26"/>
      <c r="F7" s="26"/>
      <c r="G7" s="26"/>
      <c r="H7" s="26"/>
      <c r="I7" s="26"/>
    </row>
    <row r="8" spans="1:10" ht="21" customHeight="1" x14ac:dyDescent="0.3">
      <c r="I8" s="14" t="s">
        <v>18</v>
      </c>
    </row>
    <row r="9" spans="1:10" ht="18.75" customHeight="1" x14ac:dyDescent="0.3">
      <c r="A9" s="70" t="s">
        <v>12</v>
      </c>
      <c r="B9" s="72" t="s">
        <v>16</v>
      </c>
      <c r="C9" s="72" t="s">
        <v>3</v>
      </c>
      <c r="D9" s="72" t="s">
        <v>4</v>
      </c>
      <c r="E9" s="72"/>
      <c r="F9" s="72"/>
      <c r="G9" s="72"/>
      <c r="H9" s="72"/>
      <c r="I9" s="72"/>
    </row>
    <row r="10" spans="1:10" ht="63" x14ac:dyDescent="0.3">
      <c r="A10" s="71"/>
      <c r="B10" s="72"/>
      <c r="C10" s="72"/>
      <c r="D10" s="23" t="s">
        <v>0</v>
      </c>
      <c r="E10" s="21" t="s">
        <v>5</v>
      </c>
      <c r="F10" s="21" t="s">
        <v>6</v>
      </c>
      <c r="G10" s="21" t="s">
        <v>13</v>
      </c>
      <c r="H10" s="21" t="s">
        <v>7</v>
      </c>
      <c r="I10" s="21" t="s">
        <v>14</v>
      </c>
    </row>
    <row r="11" spans="1:10" x14ac:dyDescent="0.3">
      <c r="A11" s="19">
        <v>1</v>
      </c>
      <c r="B11" s="19">
        <v>2</v>
      </c>
      <c r="C11" s="19">
        <v>3</v>
      </c>
      <c r="D11" s="21">
        <v>4</v>
      </c>
      <c r="E11" s="20">
        <v>5</v>
      </c>
      <c r="F11" s="20">
        <v>6</v>
      </c>
      <c r="G11" s="20">
        <v>7</v>
      </c>
      <c r="H11" s="20">
        <v>8</v>
      </c>
      <c r="I11" s="20">
        <v>9</v>
      </c>
    </row>
    <row r="12" spans="1:10" s="22" customFormat="1" ht="21" customHeight="1" x14ac:dyDescent="0.3">
      <c r="A12" s="73" t="s">
        <v>29</v>
      </c>
      <c r="B12" s="76"/>
      <c r="C12" s="43">
        <v>2023</v>
      </c>
      <c r="D12" s="35">
        <f>E12+F12+G12+H12+I12</f>
        <v>8816.7000000000007</v>
      </c>
      <c r="E12" s="35">
        <v>0</v>
      </c>
      <c r="F12" s="35">
        <v>0</v>
      </c>
      <c r="G12" s="35">
        <v>0</v>
      </c>
      <c r="H12" s="35">
        <v>8816.7000000000007</v>
      </c>
      <c r="I12" s="35">
        <v>0</v>
      </c>
    </row>
    <row r="13" spans="1:10" s="22" customFormat="1" ht="20.25" customHeight="1" x14ac:dyDescent="0.3">
      <c r="A13" s="74"/>
      <c r="B13" s="77"/>
      <c r="C13" s="43">
        <v>2024</v>
      </c>
      <c r="D13" s="35">
        <f>D33+D39+D45+D51</f>
        <v>6841.4000000000005</v>
      </c>
      <c r="E13" s="35">
        <v>0</v>
      </c>
      <c r="F13" s="35">
        <v>0</v>
      </c>
      <c r="G13" s="35">
        <v>0</v>
      </c>
      <c r="H13" s="35">
        <v>6841.4</v>
      </c>
      <c r="I13" s="35">
        <v>0</v>
      </c>
    </row>
    <row r="14" spans="1:10" s="22" customFormat="1" ht="20.25" customHeight="1" x14ac:dyDescent="0.3">
      <c r="A14" s="74"/>
      <c r="B14" s="77"/>
      <c r="C14" s="43">
        <v>2025</v>
      </c>
      <c r="D14" s="35">
        <f>D34+D40+D46+D65+D71</f>
        <v>13497</v>
      </c>
      <c r="E14" s="35">
        <v>0</v>
      </c>
      <c r="F14" s="35">
        <v>0</v>
      </c>
      <c r="G14" s="35">
        <v>0</v>
      </c>
      <c r="H14" s="35">
        <v>13497</v>
      </c>
      <c r="I14" s="35">
        <v>0</v>
      </c>
    </row>
    <row r="15" spans="1:10" s="22" customFormat="1" ht="19.5" customHeight="1" x14ac:dyDescent="0.3">
      <c r="A15" s="74"/>
      <c r="B15" s="77"/>
      <c r="C15" s="43">
        <v>2026</v>
      </c>
      <c r="D15" s="35">
        <f>E15+F15+G15+H15+I15</f>
        <v>21328.799999999999</v>
      </c>
      <c r="E15" s="35">
        <v>0</v>
      </c>
      <c r="F15" s="35">
        <v>0</v>
      </c>
      <c r="G15" s="35">
        <v>0</v>
      </c>
      <c r="H15" s="35">
        <v>21328.799999999999</v>
      </c>
      <c r="I15" s="35">
        <v>0</v>
      </c>
    </row>
    <row r="16" spans="1:10" s="22" customFormat="1" ht="19.5" customHeight="1" x14ac:dyDescent="0.3">
      <c r="A16" s="74"/>
      <c r="B16" s="77"/>
      <c r="C16" s="43">
        <v>2027</v>
      </c>
      <c r="D16" s="35">
        <f>D36+D42+D48+D67</f>
        <v>24576.6</v>
      </c>
      <c r="E16" s="35">
        <f>SUM(E12:E15)</f>
        <v>0</v>
      </c>
      <c r="F16" s="35">
        <v>0</v>
      </c>
      <c r="G16" s="35">
        <v>0</v>
      </c>
      <c r="H16" s="35">
        <v>24576.6</v>
      </c>
      <c r="I16" s="35">
        <v>0</v>
      </c>
    </row>
    <row r="17" spans="1:10" s="22" customFormat="1" ht="20.25" customHeight="1" x14ac:dyDescent="0.3">
      <c r="A17" s="75"/>
      <c r="B17" s="78"/>
      <c r="C17" s="43" t="s">
        <v>8</v>
      </c>
      <c r="D17" s="35">
        <f>D16+D15+D14+D13+D12</f>
        <v>75060.499999999985</v>
      </c>
      <c r="E17" s="35">
        <v>0</v>
      </c>
      <c r="F17" s="35">
        <v>0</v>
      </c>
      <c r="G17" s="35">
        <f>SUM(G12:G15)</f>
        <v>0</v>
      </c>
      <c r="H17" s="35">
        <f>H16+H15+H14+H13+H12</f>
        <v>75060.499999999985</v>
      </c>
      <c r="I17" s="35">
        <v>0</v>
      </c>
      <c r="J17" s="48"/>
    </row>
    <row r="18" spans="1:10" x14ac:dyDescent="0.3">
      <c r="A18" s="42" t="s">
        <v>28</v>
      </c>
      <c r="B18" s="41"/>
      <c r="C18" s="37"/>
      <c r="D18" s="38"/>
      <c r="E18" s="39"/>
      <c r="F18" s="39"/>
      <c r="G18" s="39"/>
      <c r="H18" s="39"/>
      <c r="I18" s="40"/>
    </row>
    <row r="19" spans="1:10" x14ac:dyDescent="0.3">
      <c r="A19" s="80" t="s">
        <v>8</v>
      </c>
      <c r="B19" s="81"/>
      <c r="C19" s="43">
        <v>2023</v>
      </c>
      <c r="D19" s="35">
        <f>E19+F19+G19+H19+I19</f>
        <v>8816.7000000000007</v>
      </c>
      <c r="E19" s="29">
        <f>E26+E57</f>
        <v>0</v>
      </c>
      <c r="F19" s="29">
        <f>F26+F57</f>
        <v>0</v>
      </c>
      <c r="G19" s="29">
        <v>0</v>
      </c>
      <c r="H19" s="35">
        <v>8816.7000000000007</v>
      </c>
      <c r="I19" s="29">
        <f>I26+I57</f>
        <v>0</v>
      </c>
    </row>
    <row r="20" spans="1:10" x14ac:dyDescent="0.3">
      <c r="A20" s="80"/>
      <c r="B20" s="81"/>
      <c r="C20" s="43">
        <v>2024</v>
      </c>
      <c r="D20" s="35">
        <f>E20+F20+G20+H20+I20</f>
        <v>6841.4</v>
      </c>
      <c r="E20" s="29">
        <f>E27+E58</f>
        <v>0</v>
      </c>
      <c r="F20" s="29">
        <f>F27+F58</f>
        <v>0</v>
      </c>
      <c r="G20" s="29">
        <v>0</v>
      </c>
      <c r="H20" s="35">
        <v>6841.4</v>
      </c>
      <c r="I20" s="29">
        <f>I27+I58</f>
        <v>0</v>
      </c>
    </row>
    <row r="21" spans="1:10" x14ac:dyDescent="0.3">
      <c r="A21" s="80"/>
      <c r="B21" s="81"/>
      <c r="C21" s="43">
        <v>2025</v>
      </c>
      <c r="D21" s="35">
        <f>E21+F21+G21+H21+I21</f>
        <v>13497</v>
      </c>
      <c r="E21" s="29">
        <v>0</v>
      </c>
      <c r="F21" s="29">
        <v>0</v>
      </c>
      <c r="G21" s="29">
        <v>0</v>
      </c>
      <c r="H21" s="35">
        <v>13497</v>
      </c>
      <c r="I21" s="29">
        <v>0</v>
      </c>
    </row>
    <row r="22" spans="1:10" x14ac:dyDescent="0.3">
      <c r="A22" s="80"/>
      <c r="B22" s="81"/>
      <c r="C22" s="43">
        <v>2026</v>
      </c>
      <c r="D22" s="35">
        <f>D35+D41+D47+D66+D72</f>
        <v>21328.799999999999</v>
      </c>
      <c r="E22" s="29">
        <f>E29+E60</f>
        <v>0</v>
      </c>
      <c r="F22" s="29">
        <f>F29+F60</f>
        <v>0</v>
      </c>
      <c r="G22" s="29">
        <v>0</v>
      </c>
      <c r="H22" s="35">
        <v>21328.799999999999</v>
      </c>
      <c r="I22" s="29">
        <f>I29+I60</f>
        <v>0</v>
      </c>
    </row>
    <row r="23" spans="1:10" x14ac:dyDescent="0.3">
      <c r="A23" s="80"/>
      <c r="B23" s="81"/>
      <c r="C23" s="43">
        <v>2027</v>
      </c>
      <c r="D23" s="35">
        <f>E23+F23+G23+H23+I23</f>
        <v>24576.6</v>
      </c>
      <c r="E23" s="29">
        <v>0</v>
      </c>
      <c r="F23" s="29">
        <v>0</v>
      </c>
      <c r="G23" s="29">
        <v>0</v>
      </c>
      <c r="H23" s="35">
        <v>24576.6</v>
      </c>
      <c r="I23" s="29">
        <v>0</v>
      </c>
    </row>
    <row r="24" spans="1:10" x14ac:dyDescent="0.3">
      <c r="A24" s="80"/>
      <c r="B24" s="81"/>
      <c r="C24" s="34" t="s">
        <v>8</v>
      </c>
      <c r="D24" s="50">
        <f t="shared" ref="D24:I24" si="0">SUM(D19:D23)</f>
        <v>75060.5</v>
      </c>
      <c r="E24" s="50">
        <f t="shared" si="0"/>
        <v>0</v>
      </c>
      <c r="F24" s="50">
        <f t="shared" si="0"/>
        <v>0</v>
      </c>
      <c r="G24" s="50">
        <f t="shared" si="0"/>
        <v>0</v>
      </c>
      <c r="H24" s="50">
        <f t="shared" si="0"/>
        <v>75060.5</v>
      </c>
      <c r="I24" s="50">
        <f t="shared" si="0"/>
        <v>0</v>
      </c>
    </row>
    <row r="25" spans="1:10" x14ac:dyDescent="0.3">
      <c r="A25" s="42" t="s">
        <v>49</v>
      </c>
      <c r="B25" s="41"/>
      <c r="C25" s="37"/>
      <c r="D25" s="38"/>
      <c r="E25" s="39"/>
      <c r="F25" s="39"/>
      <c r="G25" s="39"/>
      <c r="H25" s="39"/>
      <c r="I25" s="40"/>
    </row>
    <row r="26" spans="1:10" x14ac:dyDescent="0.3">
      <c r="A26" s="80" t="s">
        <v>8</v>
      </c>
      <c r="B26" s="72"/>
      <c r="C26" s="43">
        <v>2023</v>
      </c>
      <c r="D26" s="35">
        <f>E26+F26+G26+H26+I26</f>
        <v>6816.7</v>
      </c>
      <c r="E26" s="28">
        <f>E32</f>
        <v>0</v>
      </c>
      <c r="F26" s="28">
        <f>F32</f>
        <v>0</v>
      </c>
      <c r="G26" s="28">
        <v>0</v>
      </c>
      <c r="H26" s="35">
        <v>6816.7</v>
      </c>
      <c r="I26" s="28">
        <f>I32</f>
        <v>0</v>
      </c>
    </row>
    <row r="27" spans="1:10" x14ac:dyDescent="0.3">
      <c r="A27" s="80"/>
      <c r="B27" s="72"/>
      <c r="C27" s="43">
        <v>2024</v>
      </c>
      <c r="D27" s="35">
        <f>E27+F27+G27+H27+I27</f>
        <v>6841.4</v>
      </c>
      <c r="E27" s="28">
        <f>E33</f>
        <v>0</v>
      </c>
      <c r="F27" s="28">
        <f>F33</f>
        <v>0</v>
      </c>
      <c r="G27" s="28">
        <v>0</v>
      </c>
      <c r="H27" s="35">
        <v>6841.4</v>
      </c>
      <c r="I27" s="28">
        <f>I33</f>
        <v>0</v>
      </c>
    </row>
    <row r="28" spans="1:10" x14ac:dyDescent="0.3">
      <c r="A28" s="80"/>
      <c r="B28" s="72"/>
      <c r="C28" s="43">
        <v>2025</v>
      </c>
      <c r="D28" s="35">
        <v>7344.5</v>
      </c>
      <c r="E28" s="28">
        <v>0</v>
      </c>
      <c r="F28" s="28">
        <v>0</v>
      </c>
      <c r="G28" s="28">
        <v>0</v>
      </c>
      <c r="H28" s="35">
        <v>7344.5</v>
      </c>
      <c r="I28" s="28">
        <v>0</v>
      </c>
    </row>
    <row r="29" spans="1:10" x14ac:dyDescent="0.3">
      <c r="A29" s="80"/>
      <c r="B29" s="72"/>
      <c r="C29" s="43">
        <v>2026</v>
      </c>
      <c r="D29" s="35">
        <f>E29+F29+G29+H29+I29</f>
        <v>7055.8</v>
      </c>
      <c r="E29" s="28">
        <f t="shared" ref="E29:I29" si="1">E35</f>
        <v>0</v>
      </c>
      <c r="F29" s="28">
        <f t="shared" si="1"/>
        <v>0</v>
      </c>
      <c r="G29" s="28">
        <v>0</v>
      </c>
      <c r="H29" s="35">
        <v>7055.8</v>
      </c>
      <c r="I29" s="28">
        <f t="shared" si="1"/>
        <v>0</v>
      </c>
    </row>
    <row r="30" spans="1:10" x14ac:dyDescent="0.3">
      <c r="A30" s="80"/>
      <c r="B30" s="72"/>
      <c r="C30" s="43">
        <v>2027</v>
      </c>
      <c r="D30" s="35">
        <f>E30+F30+G30+H30+I30</f>
        <v>7052.5</v>
      </c>
      <c r="E30" s="28">
        <v>0</v>
      </c>
      <c r="F30" s="28">
        <v>0</v>
      </c>
      <c r="G30" s="28">
        <v>0</v>
      </c>
      <c r="H30" s="35">
        <v>7052.5</v>
      </c>
      <c r="I30" s="28">
        <v>0</v>
      </c>
    </row>
    <row r="31" spans="1:10" x14ac:dyDescent="0.3">
      <c r="A31" s="80"/>
      <c r="B31" s="72"/>
      <c r="C31" s="21" t="s">
        <v>8</v>
      </c>
      <c r="D31" s="50">
        <f>SUM(D26:D30)</f>
        <v>35110.899999999994</v>
      </c>
      <c r="E31" s="50">
        <f>SUM(E26:E30)</f>
        <v>0</v>
      </c>
      <c r="F31" s="50">
        <f>SUM(F26:F30)</f>
        <v>0</v>
      </c>
      <c r="G31" s="50">
        <f>SUM(G26:G30)</f>
        <v>0</v>
      </c>
      <c r="H31" s="50">
        <f>SUM(H26:H30)</f>
        <v>35110.899999999994</v>
      </c>
      <c r="I31" s="30">
        <v>0</v>
      </c>
    </row>
    <row r="32" spans="1:10" ht="16.5" customHeight="1" x14ac:dyDescent="0.3">
      <c r="A32" s="58" t="s">
        <v>31</v>
      </c>
      <c r="B32" s="79" t="s">
        <v>27</v>
      </c>
      <c r="C32" s="43">
        <v>2023</v>
      </c>
      <c r="D32" s="31">
        <v>213.4</v>
      </c>
      <c r="E32" s="32">
        <v>0</v>
      </c>
      <c r="F32" s="32">
        <v>0</v>
      </c>
      <c r="G32" s="32">
        <v>0</v>
      </c>
      <c r="H32" s="32">
        <v>213.4</v>
      </c>
      <c r="I32" s="32">
        <v>0</v>
      </c>
    </row>
    <row r="33" spans="1:9" ht="16.5" customHeight="1" x14ac:dyDescent="0.3">
      <c r="A33" s="59"/>
      <c r="B33" s="79"/>
      <c r="C33" s="43">
        <v>2024</v>
      </c>
      <c r="D33" s="32">
        <v>98</v>
      </c>
      <c r="E33" s="32">
        <v>0</v>
      </c>
      <c r="F33" s="32">
        <v>0</v>
      </c>
      <c r="G33" s="32">
        <v>0</v>
      </c>
      <c r="H33" s="32">
        <v>98</v>
      </c>
      <c r="I33" s="32">
        <v>0</v>
      </c>
    </row>
    <row r="34" spans="1:9" ht="16.5" customHeight="1" x14ac:dyDescent="0.3">
      <c r="A34" s="59"/>
      <c r="B34" s="79"/>
      <c r="C34" s="43">
        <v>2025</v>
      </c>
      <c r="D34" s="31">
        <v>114</v>
      </c>
      <c r="E34" s="32">
        <v>0</v>
      </c>
      <c r="F34" s="32">
        <v>0</v>
      </c>
      <c r="G34" s="32">
        <v>0</v>
      </c>
      <c r="H34" s="32">
        <v>114</v>
      </c>
      <c r="I34" s="32">
        <v>0</v>
      </c>
    </row>
    <row r="35" spans="1:9" ht="16.5" customHeight="1" x14ac:dyDescent="0.3">
      <c r="A35" s="59"/>
      <c r="B35" s="79"/>
      <c r="C35" s="43">
        <v>2026</v>
      </c>
      <c r="D35" s="31">
        <v>114</v>
      </c>
      <c r="E35" s="32">
        <v>0</v>
      </c>
      <c r="F35" s="32">
        <v>0</v>
      </c>
      <c r="G35" s="32">
        <v>0</v>
      </c>
      <c r="H35" s="32">
        <v>114</v>
      </c>
      <c r="I35" s="32">
        <v>0</v>
      </c>
    </row>
    <row r="36" spans="1:9" ht="16.5" customHeight="1" x14ac:dyDescent="0.3">
      <c r="A36" s="59"/>
      <c r="B36" s="79"/>
      <c r="C36" s="43">
        <v>2027</v>
      </c>
      <c r="D36" s="31">
        <v>114</v>
      </c>
      <c r="E36" s="32">
        <v>0</v>
      </c>
      <c r="F36" s="32">
        <v>0</v>
      </c>
      <c r="G36" s="32">
        <v>0</v>
      </c>
      <c r="H36" s="32">
        <v>114</v>
      </c>
      <c r="I36" s="32">
        <v>0</v>
      </c>
    </row>
    <row r="37" spans="1:9" ht="16.5" customHeight="1" x14ac:dyDescent="0.3">
      <c r="A37" s="60"/>
      <c r="B37" s="79"/>
      <c r="C37" s="49" t="s">
        <v>8</v>
      </c>
      <c r="D37" s="50">
        <f>SUM(D32:D36)</f>
        <v>653.4</v>
      </c>
      <c r="E37" s="50">
        <f>SUM(E31:E35)</f>
        <v>0</v>
      </c>
      <c r="F37" s="50">
        <f>SUM(F32:F35)</f>
        <v>0</v>
      </c>
      <c r="G37" s="50">
        <f>SUM(G32:G35)</f>
        <v>0</v>
      </c>
      <c r="H37" s="50">
        <f>SUM(H32:H36)</f>
        <v>653.4</v>
      </c>
      <c r="I37" s="50">
        <f>SUM(I32:I35)</f>
        <v>0</v>
      </c>
    </row>
    <row r="38" spans="1:9" ht="16.5" customHeight="1" x14ac:dyDescent="0.3">
      <c r="A38" s="58" t="s">
        <v>32</v>
      </c>
      <c r="B38" s="79" t="s">
        <v>27</v>
      </c>
      <c r="C38" s="43">
        <v>2023</v>
      </c>
      <c r="D38" s="31">
        <v>858.3</v>
      </c>
      <c r="E38" s="32">
        <v>0</v>
      </c>
      <c r="F38" s="32">
        <v>0</v>
      </c>
      <c r="G38" s="32">
        <v>0</v>
      </c>
      <c r="H38" s="31">
        <v>858.3</v>
      </c>
      <c r="I38" s="32">
        <v>0</v>
      </c>
    </row>
    <row r="39" spans="1:9" ht="16.5" customHeight="1" x14ac:dyDescent="0.3">
      <c r="A39" s="59"/>
      <c r="B39" s="79"/>
      <c r="C39" s="43">
        <v>2024</v>
      </c>
      <c r="D39" s="31">
        <v>669.3</v>
      </c>
      <c r="E39" s="32">
        <v>0</v>
      </c>
      <c r="F39" s="32">
        <v>0</v>
      </c>
      <c r="G39" s="32">
        <v>0</v>
      </c>
      <c r="H39" s="31">
        <v>669.3</v>
      </c>
      <c r="I39" s="32">
        <v>0</v>
      </c>
    </row>
    <row r="40" spans="1:9" ht="16.5" customHeight="1" x14ac:dyDescent="0.3">
      <c r="A40" s="59"/>
      <c r="B40" s="79"/>
      <c r="C40" s="43">
        <v>2025</v>
      </c>
      <c r="D40" s="31">
        <v>580.20000000000005</v>
      </c>
      <c r="E40" s="32">
        <v>0</v>
      </c>
      <c r="F40" s="32">
        <v>0</v>
      </c>
      <c r="G40" s="32">
        <v>0</v>
      </c>
      <c r="H40" s="31">
        <v>580.20000000000005</v>
      </c>
      <c r="I40" s="32">
        <v>0</v>
      </c>
    </row>
    <row r="41" spans="1:9" ht="16.5" customHeight="1" x14ac:dyDescent="0.3">
      <c r="A41" s="59"/>
      <c r="B41" s="79"/>
      <c r="C41" s="43">
        <v>2026</v>
      </c>
      <c r="D41" s="31">
        <v>291.5</v>
      </c>
      <c r="E41" s="32">
        <v>0</v>
      </c>
      <c r="F41" s="32">
        <v>0</v>
      </c>
      <c r="G41" s="32">
        <v>0</v>
      </c>
      <c r="H41" s="31">
        <v>291.5</v>
      </c>
      <c r="I41" s="32">
        <v>0</v>
      </c>
    </row>
    <row r="42" spans="1:9" ht="16.5" customHeight="1" x14ac:dyDescent="0.3">
      <c r="A42" s="59"/>
      <c r="B42" s="79"/>
      <c r="C42" s="43">
        <v>2027</v>
      </c>
      <c r="D42" s="31">
        <v>288.2</v>
      </c>
      <c r="E42" s="32">
        <v>0</v>
      </c>
      <c r="F42" s="32">
        <v>0</v>
      </c>
      <c r="G42" s="32">
        <v>0</v>
      </c>
      <c r="H42" s="31">
        <v>288.2</v>
      </c>
      <c r="I42" s="32">
        <v>0</v>
      </c>
    </row>
    <row r="43" spans="1:9" ht="16.5" customHeight="1" x14ac:dyDescent="0.3">
      <c r="A43" s="60"/>
      <c r="B43" s="79"/>
      <c r="C43" s="49" t="s">
        <v>8</v>
      </c>
      <c r="D43" s="50">
        <f>SUM(D38:D42)</f>
        <v>2687.5</v>
      </c>
      <c r="E43" s="50">
        <f>SUM(E37:E41)</f>
        <v>0</v>
      </c>
      <c r="F43" s="50">
        <f>SUM(F38:F42)</f>
        <v>0</v>
      </c>
      <c r="G43" s="50">
        <f>SUM(G38:G42)</f>
        <v>0</v>
      </c>
      <c r="H43" s="50">
        <f>SUM(H38:H42)</f>
        <v>2687.5</v>
      </c>
      <c r="I43" s="50">
        <f>SUM(I38:I42)</f>
        <v>0</v>
      </c>
    </row>
    <row r="44" spans="1:9" ht="16.5" customHeight="1" x14ac:dyDescent="0.3">
      <c r="A44" s="58" t="s">
        <v>33</v>
      </c>
      <c r="B44" s="79" t="s">
        <v>27</v>
      </c>
      <c r="C44" s="43">
        <v>2023</v>
      </c>
      <c r="D44" s="31">
        <v>5745</v>
      </c>
      <c r="E44" s="32">
        <v>0</v>
      </c>
      <c r="F44" s="32">
        <v>0</v>
      </c>
      <c r="G44" s="32">
        <v>0</v>
      </c>
      <c r="H44" s="32">
        <v>5745</v>
      </c>
      <c r="I44" s="32">
        <v>0</v>
      </c>
    </row>
    <row r="45" spans="1:9" ht="16.5" customHeight="1" x14ac:dyDescent="0.3">
      <c r="A45" s="59"/>
      <c r="B45" s="79"/>
      <c r="C45" s="43">
        <v>2024</v>
      </c>
      <c r="D45" s="31">
        <v>6024.1</v>
      </c>
      <c r="E45" s="32">
        <v>0</v>
      </c>
      <c r="F45" s="32">
        <v>0</v>
      </c>
      <c r="G45" s="32">
        <v>0</v>
      </c>
      <c r="H45" s="32">
        <v>6024.1</v>
      </c>
      <c r="I45" s="32">
        <v>0</v>
      </c>
    </row>
    <row r="46" spans="1:9" ht="16.5" customHeight="1" x14ac:dyDescent="0.3">
      <c r="A46" s="59"/>
      <c r="B46" s="79"/>
      <c r="C46" s="43">
        <v>2025</v>
      </c>
      <c r="D46" s="31">
        <v>6650.3</v>
      </c>
      <c r="E46" s="32">
        <v>0</v>
      </c>
      <c r="F46" s="32">
        <v>0</v>
      </c>
      <c r="G46" s="32">
        <v>0</v>
      </c>
      <c r="H46" s="32">
        <v>6650.3</v>
      </c>
      <c r="I46" s="32">
        <v>0</v>
      </c>
    </row>
    <row r="47" spans="1:9" ht="16.5" customHeight="1" x14ac:dyDescent="0.3">
      <c r="A47" s="59"/>
      <c r="B47" s="79"/>
      <c r="C47" s="43">
        <v>2026</v>
      </c>
      <c r="D47" s="31">
        <v>6650.3</v>
      </c>
      <c r="E47" s="32">
        <v>0</v>
      </c>
      <c r="F47" s="32">
        <v>0</v>
      </c>
      <c r="G47" s="32">
        <v>0</v>
      </c>
      <c r="H47" s="32">
        <v>6650.3</v>
      </c>
      <c r="I47" s="32">
        <v>0</v>
      </c>
    </row>
    <row r="48" spans="1:9" ht="16.5" customHeight="1" x14ac:dyDescent="0.3">
      <c r="A48" s="59"/>
      <c r="B48" s="79"/>
      <c r="C48" s="43">
        <v>2027</v>
      </c>
      <c r="D48" s="31">
        <v>6650.3</v>
      </c>
      <c r="E48" s="32">
        <v>0</v>
      </c>
      <c r="F48" s="32">
        <v>0</v>
      </c>
      <c r="G48" s="32">
        <v>0</v>
      </c>
      <c r="H48" s="32">
        <v>6650.3</v>
      </c>
      <c r="I48" s="32">
        <v>0</v>
      </c>
    </row>
    <row r="49" spans="1:9" ht="16.5" customHeight="1" x14ac:dyDescent="0.3">
      <c r="A49" s="60"/>
      <c r="B49" s="79"/>
      <c r="C49" s="49" t="s">
        <v>8</v>
      </c>
      <c r="D49" s="50">
        <f>SUM(D44:D48)</f>
        <v>31720</v>
      </c>
      <c r="E49" s="50">
        <f>SUM(E43:E47)</f>
        <v>0</v>
      </c>
      <c r="F49" s="50">
        <f>SUM(F44:F48)</f>
        <v>0</v>
      </c>
      <c r="G49" s="50">
        <f>SUM(G44:G48)</f>
        <v>0</v>
      </c>
      <c r="H49" s="50">
        <f>SUM(H44:H48)</f>
        <v>31720</v>
      </c>
      <c r="I49" s="50">
        <f>SUM(I44:I48)</f>
        <v>0</v>
      </c>
    </row>
    <row r="50" spans="1:9" ht="16.5" customHeight="1" x14ac:dyDescent="0.3">
      <c r="A50" s="58" t="s">
        <v>34</v>
      </c>
      <c r="B50" s="79" t="s">
        <v>35</v>
      </c>
      <c r="C50" s="43">
        <v>2023</v>
      </c>
      <c r="D50" s="31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</row>
    <row r="51" spans="1:9" ht="16.5" customHeight="1" x14ac:dyDescent="0.3">
      <c r="A51" s="59"/>
      <c r="B51" s="79"/>
      <c r="C51" s="43">
        <v>2024</v>
      </c>
      <c r="D51" s="31">
        <v>50</v>
      </c>
      <c r="E51" s="32">
        <v>0</v>
      </c>
      <c r="F51" s="32">
        <v>0</v>
      </c>
      <c r="G51" s="32">
        <v>0</v>
      </c>
      <c r="H51" s="32">
        <v>50</v>
      </c>
      <c r="I51" s="32">
        <v>0</v>
      </c>
    </row>
    <row r="52" spans="1:9" ht="16.5" customHeight="1" x14ac:dyDescent="0.3">
      <c r="A52" s="59"/>
      <c r="B52" s="79"/>
      <c r="C52" s="43">
        <v>2025</v>
      </c>
      <c r="D52" s="31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</row>
    <row r="53" spans="1:9" ht="16.5" customHeight="1" x14ac:dyDescent="0.3">
      <c r="A53" s="59"/>
      <c r="B53" s="79"/>
      <c r="C53" s="43">
        <v>2026</v>
      </c>
      <c r="D53" s="31">
        <f>SUM(E53:I53)</f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</row>
    <row r="54" spans="1:9" ht="16.5" customHeight="1" x14ac:dyDescent="0.3">
      <c r="A54" s="59"/>
      <c r="B54" s="79"/>
      <c r="C54" s="43">
        <v>2027</v>
      </c>
      <c r="D54" s="31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</row>
    <row r="55" spans="1:9" ht="16.5" customHeight="1" x14ac:dyDescent="0.3">
      <c r="A55" s="60"/>
      <c r="B55" s="79"/>
      <c r="C55" s="49" t="s">
        <v>8</v>
      </c>
      <c r="D55" s="50">
        <f t="shared" ref="D55:I55" si="2">SUM(D50:D54)</f>
        <v>50</v>
      </c>
      <c r="E55" s="50">
        <f t="shared" si="2"/>
        <v>0</v>
      </c>
      <c r="F55" s="50">
        <f t="shared" si="2"/>
        <v>0</v>
      </c>
      <c r="G55" s="50">
        <f t="shared" si="2"/>
        <v>0</v>
      </c>
      <c r="H55" s="50">
        <f t="shared" si="2"/>
        <v>50</v>
      </c>
      <c r="I55" s="50">
        <f t="shared" si="2"/>
        <v>0</v>
      </c>
    </row>
    <row r="56" spans="1:9" ht="16.5" customHeight="1" x14ac:dyDescent="0.3">
      <c r="A56" s="42" t="s">
        <v>36</v>
      </c>
      <c r="B56" s="44"/>
      <c r="C56" s="37"/>
      <c r="D56" s="38"/>
      <c r="E56" s="39"/>
      <c r="F56" s="39"/>
      <c r="G56" s="39"/>
      <c r="H56" s="39"/>
      <c r="I56" s="40"/>
    </row>
    <row r="57" spans="1:9" ht="16.5" customHeight="1" x14ac:dyDescent="0.3">
      <c r="A57" s="80" t="s">
        <v>8</v>
      </c>
      <c r="B57" s="72"/>
      <c r="C57" s="43">
        <v>2023</v>
      </c>
      <c r="D57" s="28">
        <v>2000</v>
      </c>
      <c r="E57" s="28">
        <f t="shared" ref="E57:G58" si="3">E63</f>
        <v>0</v>
      </c>
      <c r="F57" s="28">
        <f t="shared" si="3"/>
        <v>0</v>
      </c>
      <c r="G57" s="28">
        <f t="shared" si="3"/>
        <v>0</v>
      </c>
      <c r="H57" s="28">
        <v>2000</v>
      </c>
      <c r="I57" s="28">
        <f>I63</f>
        <v>0</v>
      </c>
    </row>
    <row r="58" spans="1:9" ht="16.5" customHeight="1" x14ac:dyDescent="0.3">
      <c r="A58" s="80"/>
      <c r="B58" s="72"/>
      <c r="C58" s="43">
        <v>2024</v>
      </c>
      <c r="D58" s="28">
        <f>D64</f>
        <v>0</v>
      </c>
      <c r="E58" s="28">
        <f t="shared" si="3"/>
        <v>0</v>
      </c>
      <c r="F58" s="28">
        <f t="shared" si="3"/>
        <v>0</v>
      </c>
      <c r="G58" s="28">
        <f t="shared" si="3"/>
        <v>0</v>
      </c>
      <c r="H58" s="28">
        <f>H64</f>
        <v>0</v>
      </c>
      <c r="I58" s="28">
        <f>I64</f>
        <v>0</v>
      </c>
    </row>
    <row r="59" spans="1:9" ht="16.5" customHeight="1" x14ac:dyDescent="0.3">
      <c r="A59" s="80"/>
      <c r="B59" s="72"/>
      <c r="C59" s="43">
        <v>2025</v>
      </c>
      <c r="D59" s="28">
        <f>D65+D71</f>
        <v>6152.5</v>
      </c>
      <c r="E59" s="28">
        <v>0</v>
      </c>
      <c r="F59" s="28">
        <v>0</v>
      </c>
      <c r="G59" s="28">
        <v>0</v>
      </c>
      <c r="H59" s="28">
        <f>H65+H71</f>
        <v>6152.5</v>
      </c>
      <c r="I59" s="28">
        <v>0</v>
      </c>
    </row>
    <row r="60" spans="1:9" ht="16.5" customHeight="1" x14ac:dyDescent="0.3">
      <c r="A60" s="80"/>
      <c r="B60" s="72"/>
      <c r="C60" s="43">
        <v>2026</v>
      </c>
      <c r="D60" s="28">
        <f>D66+D72</f>
        <v>14273</v>
      </c>
      <c r="E60" s="28">
        <f t="shared" ref="E60:I60" si="4">E65</f>
        <v>0</v>
      </c>
      <c r="F60" s="28">
        <f t="shared" si="4"/>
        <v>0</v>
      </c>
      <c r="G60" s="28">
        <f t="shared" si="4"/>
        <v>0</v>
      </c>
      <c r="H60" s="28">
        <f>H66+H72</f>
        <v>14273</v>
      </c>
      <c r="I60" s="28">
        <f t="shared" si="4"/>
        <v>0</v>
      </c>
    </row>
    <row r="61" spans="1:9" ht="16.5" customHeight="1" x14ac:dyDescent="0.3">
      <c r="A61" s="80"/>
      <c r="B61" s="72"/>
      <c r="C61" s="43">
        <v>2027</v>
      </c>
      <c r="D61" s="28">
        <f>D67+D73</f>
        <v>17524.099999999999</v>
      </c>
      <c r="E61" s="28">
        <v>0</v>
      </c>
      <c r="F61" s="28">
        <v>0</v>
      </c>
      <c r="G61" s="28">
        <v>0</v>
      </c>
      <c r="H61" s="28">
        <f>H67+H73</f>
        <v>17524.099999999999</v>
      </c>
      <c r="I61" s="28">
        <v>0</v>
      </c>
    </row>
    <row r="62" spans="1:9" x14ac:dyDescent="0.3">
      <c r="A62" s="80"/>
      <c r="B62" s="72"/>
      <c r="C62" s="21" t="s">
        <v>8</v>
      </c>
      <c r="D62" s="30">
        <f>SUM(D57:D61)</f>
        <v>39949.599999999999</v>
      </c>
      <c r="E62" s="30">
        <f t="shared" ref="E62:I62" si="5">SUM(E57:E60)</f>
        <v>0</v>
      </c>
      <c r="F62" s="30">
        <f>F63</f>
        <v>0</v>
      </c>
      <c r="G62" s="30">
        <f>G57</f>
        <v>0</v>
      </c>
      <c r="H62" s="30">
        <f>SUM(H57:H61)</f>
        <v>39949.599999999999</v>
      </c>
      <c r="I62" s="30">
        <f t="shared" si="5"/>
        <v>0</v>
      </c>
    </row>
    <row r="63" spans="1:9" ht="16.5" customHeight="1" x14ac:dyDescent="0.3">
      <c r="A63" s="58" t="s">
        <v>37</v>
      </c>
      <c r="B63" s="83" t="s">
        <v>43</v>
      </c>
      <c r="C63" s="43">
        <v>2023</v>
      </c>
      <c r="D63" s="31">
        <v>2000</v>
      </c>
      <c r="E63" s="32">
        <v>0</v>
      </c>
      <c r="F63" s="32">
        <v>0</v>
      </c>
      <c r="G63" s="32">
        <v>0</v>
      </c>
      <c r="H63" s="32">
        <v>2000</v>
      </c>
      <c r="I63" s="32">
        <v>0</v>
      </c>
    </row>
    <row r="64" spans="1:9" ht="16.5" customHeight="1" x14ac:dyDescent="0.3">
      <c r="A64" s="59"/>
      <c r="B64" s="84"/>
      <c r="C64" s="43">
        <v>2024</v>
      </c>
      <c r="D64" s="31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</row>
    <row r="65" spans="1:9" ht="16.5" customHeight="1" x14ac:dyDescent="0.3">
      <c r="A65" s="59"/>
      <c r="B65" s="84"/>
      <c r="C65" s="43">
        <v>2025</v>
      </c>
      <c r="D65" s="31">
        <v>5343.5</v>
      </c>
      <c r="E65" s="32">
        <v>0</v>
      </c>
      <c r="F65" s="32">
        <v>0</v>
      </c>
      <c r="G65" s="32">
        <v>0</v>
      </c>
      <c r="H65" s="31">
        <v>5343.5</v>
      </c>
      <c r="I65" s="32">
        <v>0</v>
      </c>
    </row>
    <row r="66" spans="1:9" ht="16.5" customHeight="1" x14ac:dyDescent="0.3">
      <c r="A66" s="59"/>
      <c r="B66" s="84"/>
      <c r="C66" s="43">
        <v>2026</v>
      </c>
      <c r="D66" s="31">
        <v>13464</v>
      </c>
      <c r="E66" s="32">
        <v>0</v>
      </c>
      <c r="F66" s="32">
        <v>0</v>
      </c>
      <c r="G66" s="32">
        <v>0</v>
      </c>
      <c r="H66" s="31">
        <v>13464</v>
      </c>
      <c r="I66" s="32">
        <v>0</v>
      </c>
    </row>
    <row r="67" spans="1:9" ht="16.5" customHeight="1" x14ac:dyDescent="0.3">
      <c r="A67" s="59"/>
      <c r="B67" s="84"/>
      <c r="C67" s="43">
        <v>2027</v>
      </c>
      <c r="D67" s="31">
        <v>17524.099999999999</v>
      </c>
      <c r="E67" s="32">
        <v>0</v>
      </c>
      <c r="F67" s="32">
        <v>0</v>
      </c>
      <c r="G67" s="32">
        <v>0</v>
      </c>
      <c r="H67" s="31">
        <v>17524.099999999999</v>
      </c>
      <c r="I67" s="32">
        <v>0</v>
      </c>
    </row>
    <row r="68" spans="1:9" ht="16.5" customHeight="1" x14ac:dyDescent="0.3">
      <c r="A68" s="60"/>
      <c r="B68" s="85"/>
      <c r="C68" s="49" t="s">
        <v>8</v>
      </c>
      <c r="D68" s="51">
        <f t="shared" ref="D68:I68" si="6">SUM(D63:D67)</f>
        <v>38331.599999999999</v>
      </c>
      <c r="E68" s="50">
        <f t="shared" si="6"/>
        <v>0</v>
      </c>
      <c r="F68" s="50">
        <f t="shared" si="6"/>
        <v>0</v>
      </c>
      <c r="G68" s="50">
        <f t="shared" si="6"/>
        <v>0</v>
      </c>
      <c r="H68" s="50">
        <f t="shared" si="6"/>
        <v>38331.599999999999</v>
      </c>
      <c r="I68" s="50">
        <f t="shared" si="6"/>
        <v>0</v>
      </c>
    </row>
    <row r="69" spans="1:9" ht="17.100000000000001" customHeight="1" x14ac:dyDescent="0.3">
      <c r="A69" s="58" t="s">
        <v>47</v>
      </c>
      <c r="B69" s="83" t="s">
        <v>43</v>
      </c>
      <c r="C69" s="43">
        <v>2023</v>
      </c>
      <c r="D69" s="31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</row>
    <row r="70" spans="1:9" ht="17.100000000000001" customHeight="1" x14ac:dyDescent="0.3">
      <c r="A70" s="59"/>
      <c r="B70" s="84"/>
      <c r="C70" s="43">
        <v>2024</v>
      </c>
      <c r="D70" s="31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</row>
    <row r="71" spans="1:9" ht="17.100000000000001" customHeight="1" x14ac:dyDescent="0.3">
      <c r="A71" s="59"/>
      <c r="B71" s="84"/>
      <c r="C71" s="43">
        <v>2025</v>
      </c>
      <c r="D71" s="31">
        <v>809</v>
      </c>
      <c r="E71" s="32">
        <v>0</v>
      </c>
      <c r="F71" s="32">
        <v>0</v>
      </c>
      <c r="G71" s="32">
        <v>0</v>
      </c>
      <c r="H71" s="32">
        <v>809</v>
      </c>
      <c r="I71" s="32">
        <v>0</v>
      </c>
    </row>
    <row r="72" spans="1:9" ht="17.100000000000001" customHeight="1" x14ac:dyDescent="0.3">
      <c r="A72" s="59"/>
      <c r="B72" s="84"/>
      <c r="C72" s="43">
        <v>2026</v>
      </c>
      <c r="D72" s="31">
        <v>809</v>
      </c>
      <c r="E72" s="32">
        <v>0</v>
      </c>
      <c r="F72" s="32">
        <v>0</v>
      </c>
      <c r="G72" s="32">
        <v>0</v>
      </c>
      <c r="H72" s="32">
        <v>809</v>
      </c>
      <c r="I72" s="32">
        <v>0</v>
      </c>
    </row>
    <row r="73" spans="1:9" ht="17.100000000000001" customHeight="1" x14ac:dyDescent="0.3">
      <c r="A73" s="59"/>
      <c r="B73" s="84"/>
      <c r="C73" s="43">
        <v>2027</v>
      </c>
      <c r="D73" s="31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</row>
    <row r="74" spans="1:9" ht="21" customHeight="1" x14ac:dyDescent="0.3">
      <c r="A74" s="60"/>
      <c r="B74" s="85"/>
      <c r="C74" s="49" t="s">
        <v>8</v>
      </c>
      <c r="D74" s="50">
        <f>D73+D72+D71+D70+D69</f>
        <v>1618</v>
      </c>
      <c r="E74" s="50">
        <f>SUM(E69:E73)</f>
        <v>0</v>
      </c>
      <c r="F74" s="50">
        <f>SUM(F69:F73)</f>
        <v>0</v>
      </c>
      <c r="G74" s="50">
        <f>SUM(G69:G73)</f>
        <v>0</v>
      </c>
      <c r="H74" s="50">
        <f>SUM(H69:H73)</f>
        <v>1618</v>
      </c>
      <c r="I74" s="50">
        <f>SUM(I69:I73)</f>
        <v>0</v>
      </c>
    </row>
    <row r="75" spans="1:9" x14ac:dyDescent="0.3">
      <c r="E75" s="33"/>
      <c r="F75" s="33"/>
      <c r="G75" s="33"/>
      <c r="H75" s="33"/>
      <c r="I75" s="33"/>
    </row>
  </sheetData>
  <mergeCells count="27">
    <mergeCell ref="F1:I1"/>
    <mergeCell ref="F3:I5"/>
    <mergeCell ref="F2:I2"/>
    <mergeCell ref="A69:A74"/>
    <mergeCell ref="B69:B74"/>
    <mergeCell ref="A57:A62"/>
    <mergeCell ref="B57:B62"/>
    <mergeCell ref="A63:A68"/>
    <mergeCell ref="B63:B68"/>
    <mergeCell ref="A44:A49"/>
    <mergeCell ref="B44:B49"/>
    <mergeCell ref="A50:A55"/>
    <mergeCell ref="B50:B55"/>
    <mergeCell ref="A32:A37"/>
    <mergeCell ref="B32:B37"/>
    <mergeCell ref="A26:A31"/>
    <mergeCell ref="B26:B31"/>
    <mergeCell ref="A38:A43"/>
    <mergeCell ref="B38:B43"/>
    <mergeCell ref="A19:A24"/>
    <mergeCell ref="B19:B24"/>
    <mergeCell ref="A9:A10"/>
    <mergeCell ref="B9:B10"/>
    <mergeCell ref="C9:C10"/>
    <mergeCell ref="D9:I9"/>
    <mergeCell ref="A12:A17"/>
    <mergeCell ref="B12:B17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Елена Нечаева</cp:lastModifiedBy>
  <cp:lastPrinted>2025-03-25T13:48:09Z</cp:lastPrinted>
  <dcterms:created xsi:type="dcterms:W3CDTF">2013-05-31T09:08:35Z</dcterms:created>
  <dcterms:modified xsi:type="dcterms:W3CDTF">2025-03-28T11:44:15Z</dcterms:modified>
</cp:coreProperties>
</file>