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700" tabRatio="793"/>
  </bookViews>
  <sheets>
    <sheet name="Приложение 2" sheetId="11" r:id="rId1"/>
  </sheets>
  <definedNames>
    <definedName name="sub_15001" localSheetId="0">'Приложение 2'!#REF!</definedName>
    <definedName name="_xlnm.Print_Titles" localSheetId="0">'Приложение 2'!$9:$11</definedName>
  </definedNames>
  <calcPr calcId="125725"/>
</workbook>
</file>

<file path=xl/calcChain.xml><?xml version="1.0" encoding="utf-8"?>
<calcChain xmlns="http://schemas.openxmlformats.org/spreadsheetml/2006/main">
  <c r="H24" i="11"/>
  <c r="D68"/>
  <c r="D30"/>
  <c r="D16"/>
  <c r="D22"/>
  <c r="D14"/>
  <c r="D13"/>
  <c r="H61"/>
  <c r="H60"/>
  <c r="H59"/>
  <c r="D61"/>
  <c r="D60"/>
  <c r="D59"/>
  <c r="D74"/>
  <c r="I74"/>
  <c r="H74"/>
  <c r="G74"/>
  <c r="F74"/>
  <c r="E74"/>
  <c r="I68"/>
  <c r="H68"/>
  <c r="G68"/>
  <c r="F68"/>
  <c r="E68"/>
  <c r="I55"/>
  <c r="H55"/>
  <c r="G55"/>
  <c r="F55"/>
  <c r="E55"/>
  <c r="D49"/>
  <c r="I49"/>
  <c r="G49"/>
  <c r="F49"/>
  <c r="H49"/>
  <c r="H43"/>
  <c r="I43"/>
  <c r="G43"/>
  <c r="F43"/>
  <c r="D43"/>
  <c r="G31"/>
  <c r="G24"/>
  <c r="H31"/>
  <c r="D37"/>
  <c r="H37"/>
  <c r="D23"/>
  <c r="D21"/>
  <c r="E16"/>
  <c r="H17"/>
  <c r="D15"/>
  <c r="D12"/>
  <c r="F62"/>
  <c r="D53"/>
  <c r="D55" s="1"/>
  <c r="D58"/>
  <c r="I60"/>
  <c r="G60"/>
  <c r="F60"/>
  <c r="E60"/>
  <c r="I58"/>
  <c r="H58"/>
  <c r="G58"/>
  <c r="F58"/>
  <c r="E58"/>
  <c r="I57"/>
  <c r="G57"/>
  <c r="F57"/>
  <c r="E57"/>
  <c r="I37"/>
  <c r="G37"/>
  <c r="F37"/>
  <c r="I29"/>
  <c r="I22" s="1"/>
  <c r="F29"/>
  <c r="E29"/>
  <c r="I27"/>
  <c r="F27"/>
  <c r="E27"/>
  <c r="I26"/>
  <c r="F26"/>
  <c r="E26"/>
  <c r="F19" l="1"/>
  <c r="D29"/>
  <c r="D27"/>
  <c r="D62"/>
  <c r="D26"/>
  <c r="H62"/>
  <c r="E31"/>
  <c r="E37" s="1"/>
  <c r="E43" s="1"/>
  <c r="E49" s="1"/>
  <c r="F20"/>
  <c r="F24" s="1"/>
  <c r="F31"/>
  <c r="D17"/>
  <c r="I19"/>
  <c r="I24" s="1"/>
  <c r="E19"/>
  <c r="E62"/>
  <c r="I62"/>
  <c r="I20"/>
  <c r="G17"/>
  <c r="G62"/>
  <c r="E22"/>
  <c r="E20"/>
  <c r="F22"/>
  <c r="D31" l="1"/>
  <c r="E24"/>
  <c r="D19"/>
  <c r="D20"/>
  <c r="D24" l="1"/>
</calcChain>
</file>

<file path=xl/sharedStrings.xml><?xml version="1.0" encoding="utf-8"?>
<sst xmlns="http://schemas.openxmlformats.org/spreadsheetml/2006/main" count="45" uniqueCount="30">
  <si>
    <t>Всего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</si>
  <si>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</si>
  <si>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</si>
  <si>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</si>
  <si>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</si>
  <si>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</si>
  <si>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</si>
  <si>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</si>
  <si>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</si>
  <si>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</si>
  <si>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>Ответственный исполнитель, участник, соисполнитель</t>
  </si>
  <si>
    <t>тыс.руб.</t>
  </si>
  <si>
    <t>КУМИ</t>
  </si>
  <si>
    <t xml:space="preserve">Комплекс процессных мероприятий </t>
  </si>
  <si>
    <t>Муниципальная программа муниципального образования "Кингисеппское городское поселение" "Управление муниципальной собственностью и земельными ресурсами Кингисеппского городского поселения"</t>
  </si>
  <si>
    <t>«Управление муниципальной собственностью и земельными ресурсами Кингисеппского городского поселения»</t>
  </si>
  <si>
    <t>Мероприятия по землеустройству и землепользованию</t>
  </si>
  <si>
    <t>Управление и распоряжение муниципальным имуществом</t>
  </si>
  <si>
    <t>Взносы на капитальный ремонт муниципального жилищного фонда</t>
  </si>
  <si>
    <t>Проведение обследования многоквартирных жилых домов на предмет аврийности</t>
  </si>
  <si>
    <t>МКУ "КЖЦ"</t>
  </si>
  <si>
    <t>Комплекс процессных мероприятий «Устойчивое развитие территории Кингисеппского городского поселения"</t>
  </si>
  <si>
    <t>Территориальное планирование</t>
  </si>
  <si>
    <t xml:space="preserve">Финансовое обеспечение муниципальной программы (План реализации) </t>
  </si>
  <si>
    <t>Комитет архитектуры и градостроительства</t>
  </si>
  <si>
    <t>Топографо-геодезические, картографические и землеустроительные работы</t>
  </si>
  <si>
    <t>Комплекс процессных мероприятий "Управление муниципальной собственностью и распоряжение земельными ресурсами Кингисеппского городского поселения"</t>
  </si>
  <si>
    <t>Приложение №2</t>
  </si>
  <si>
    <t>к муниципальной программе «Управление муниципальной собственностью и земельными ресурсами Кингисеппского городского поселения»</t>
  </si>
  <si>
    <t>(в редакции постановления администрации МО «Кингисеппский муниципальный район»
от 23.05.2025 № 1794 )   
(приложение)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</si>
</sst>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</numFmts>
  <fonts count="1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5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/>
    </xf>
    <xf numFmtId="166" fontId="2" fillId="0" borderId="1" xfId="4" applyNumberFormat="1" applyFont="1" applyFill="1" applyBorder="1" applyAlignment="1">
      <alignment horizontal="center" vertical="center" wrapText="1"/>
    </xf>
    <xf numFmtId="166" fontId="2" fillId="2" borderId="1" xfId="4" applyNumberFormat="1" applyFont="1" applyFill="1" applyBorder="1" applyAlignment="1">
      <alignment horizontal="center" vertical="center" wrapText="1"/>
    </xf>
    <xf numFmtId="166" fontId="2" fillId="3" borderId="1" xfId="4" applyNumberFormat="1" applyFont="1" applyFill="1" applyBorder="1" applyAlignment="1">
      <alignment horizontal="center" vertical="center" wrapText="1"/>
    </xf>
    <xf numFmtId="166" fontId="1" fillId="0" borderId="1" xfId="4" applyNumberFormat="1" applyFont="1" applyFill="1" applyBorder="1" applyAlignment="1">
      <alignment horizontal="center" vertical="center" wrapText="1"/>
    </xf>
    <xf numFmtId="166" fontId="1" fillId="2" borderId="1" xfId="4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167" fontId="2" fillId="2" borderId="1" xfId="4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5" fontId="3" fillId="2" borderId="3" xfId="4" applyNumberFormat="1" applyFont="1" applyFill="1" applyBorder="1" applyAlignment="1">
      <alignment horizontal="center" vertical="center" wrapText="1"/>
    </xf>
    <xf numFmtId="165" fontId="1" fillId="2" borderId="3" xfId="4" applyNumberFormat="1" applyFont="1" applyFill="1" applyBorder="1" applyAlignment="1">
      <alignment horizontal="center" vertical="center" wrapText="1"/>
    </xf>
    <xf numFmtId="165" fontId="1" fillId="2" borderId="4" xfId="4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167" fontId="3" fillId="0" borderId="0" xfId="0" applyNumberFormat="1" applyFont="1" applyFill="1"/>
    <xf numFmtId="0" fontId="8" fillId="3" borderId="1" xfId="0" applyFont="1" applyFill="1" applyBorder="1" applyAlignment="1">
      <alignment horizontal="center" vertical="center" wrapText="1"/>
    </xf>
    <xf numFmtId="166" fontId="8" fillId="3" borderId="1" xfId="4" applyNumberFormat="1" applyFont="1" applyFill="1" applyBorder="1" applyAlignment="1">
      <alignment horizontal="center" vertical="center" wrapText="1"/>
    </xf>
    <xf numFmtId="166" fontId="8" fillId="2" borderId="1" xfId="4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5">
    <cellStyle name="Гиперссылка 2" xfId="1"/>
    <cellStyle name="Обычный" xfId="0" builtinId="0"/>
    <cellStyle name="Обычный 2" xfId="2"/>
    <cellStyle name="Финансовый 2" xfId="3"/>
    <cellStyle name="Финансовый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5"/>
  <sheetViews>
    <sheetView tabSelected="1" zoomScaleSheetLayoutView="80" workbookViewId="0">
      <pane ySplit="11" topLeftCell="A15" activePane="bottomLeft" state="frozen"/>
      <selection pane="bottomLeft" activeCell="E5" sqref="E5"/>
    </sheetView>
  </sheetViews>
  <sheetFormatPr defaultRowHeight="18.75"/>
  <cols>
    <col min="1" max="1" width="47.42578125" style="1" customWidth="1"/>
    <col min="2" max="2" width="25.42578125" style="2" customWidth="1"/>
    <col min="3" max="3" width="14.7109375" style="3" customWidth="1"/>
    <col min="4" max="4" width="14.7109375" style="13" customWidth="1"/>
    <col min="5" max="9" width="14.7109375" style="4" customWidth="1"/>
    <col min="10" max="10" width="0.140625" style="4" customWidth="1"/>
    <col min="11" max="16384" width="9.140625" style="4"/>
  </cols>
  <sheetData>
    <row r="1" spans="1:10">
      <c r="F1" s="54" t="s">
        <v>27</v>
      </c>
      <c r="G1" s="54"/>
      <c r="H1" s="54"/>
      <c r="I1" s="54"/>
    </row>
    <row r="2" spans="1:10" ht="46.5" customHeight="1">
      <c r="F2" s="55" t="s">
        <v>28</v>
      </c>
      <c r="G2" s="55"/>
      <c r="H2" s="55"/>
      <c r="I2" s="55"/>
      <c r="J2" s="38"/>
    </row>
    <row r="3" spans="1:10" ht="16.5" customHeight="1">
      <c r="F3" s="55" t="s">
        <v>29</v>
      </c>
      <c r="G3" s="55"/>
      <c r="H3" s="55"/>
      <c r="I3" s="55"/>
    </row>
    <row r="4" spans="1:10" ht="27" customHeight="1">
      <c r="F4" s="55"/>
      <c r="G4" s="55"/>
      <c r="H4" s="55"/>
      <c r="I4" s="55"/>
    </row>
    <row r="5" spans="1:10" ht="54" customHeight="1">
      <c r="F5" s="55"/>
      <c r="G5" s="55"/>
      <c r="H5" s="55"/>
      <c r="I5" s="55"/>
      <c r="J5" s="6"/>
    </row>
    <row r="6" spans="1:10">
      <c r="B6" s="7"/>
      <c r="C6" s="7"/>
      <c r="D6" s="8" t="s">
        <v>23</v>
      </c>
      <c r="E6" s="7"/>
      <c r="F6" s="7"/>
      <c r="G6" s="7"/>
      <c r="H6" s="7"/>
      <c r="I6" s="7"/>
    </row>
    <row r="7" spans="1:10" s="9" customFormat="1">
      <c r="A7" s="15"/>
      <c r="B7" s="16"/>
      <c r="C7" s="16"/>
      <c r="D7" s="17" t="s">
        <v>15</v>
      </c>
      <c r="E7" s="16"/>
      <c r="F7" s="16"/>
      <c r="G7" s="16"/>
      <c r="H7" s="16"/>
      <c r="I7" s="16"/>
    </row>
    <row r="8" spans="1:10" ht="21" customHeight="1">
      <c r="I8" s="5" t="s">
        <v>11</v>
      </c>
    </row>
    <row r="9" spans="1:10" ht="18.75" customHeight="1">
      <c r="A9" s="39" t="s">
        <v>7</v>
      </c>
      <c r="B9" s="41" t="s">
        <v>10</v>
      </c>
      <c r="C9" s="41" t="s">
        <v>1</v>
      </c>
      <c r="D9" s="41" t="s">
        <v>2</v>
      </c>
      <c r="E9" s="41"/>
      <c r="F9" s="41"/>
      <c r="G9" s="41"/>
      <c r="H9" s="41"/>
      <c r="I9" s="41"/>
    </row>
    <row r="10" spans="1:10" ht="63">
      <c r="A10" s="40"/>
      <c r="B10" s="41"/>
      <c r="C10" s="41"/>
      <c r="D10" s="14" t="s">
        <v>0</v>
      </c>
      <c r="E10" s="12" t="s">
        <v>3</v>
      </c>
      <c r="F10" s="12" t="s">
        <v>4</v>
      </c>
      <c r="G10" s="12" t="s">
        <v>8</v>
      </c>
      <c r="H10" s="12" t="s">
        <v>5</v>
      </c>
      <c r="I10" s="12" t="s">
        <v>9</v>
      </c>
    </row>
    <row r="11" spans="1:10">
      <c r="A11" s="10">
        <v>1</v>
      </c>
      <c r="B11" s="10">
        <v>2</v>
      </c>
      <c r="C11" s="10">
        <v>3</v>
      </c>
      <c r="D11" s="12">
        <v>4</v>
      </c>
      <c r="E11" s="11">
        <v>5</v>
      </c>
      <c r="F11" s="11">
        <v>6</v>
      </c>
      <c r="G11" s="11">
        <v>7</v>
      </c>
      <c r="H11" s="11">
        <v>8</v>
      </c>
      <c r="I11" s="11">
        <v>9</v>
      </c>
    </row>
    <row r="12" spans="1:10" s="13" customFormat="1" ht="21" customHeight="1">
      <c r="A12" s="42" t="s">
        <v>14</v>
      </c>
      <c r="B12" s="45"/>
      <c r="C12" s="32">
        <v>2023</v>
      </c>
      <c r="D12" s="25">
        <f>E12+F12+G12+H12+I12</f>
        <v>8816.7000000000007</v>
      </c>
      <c r="E12" s="25">
        <v>0</v>
      </c>
      <c r="F12" s="25">
        <v>0</v>
      </c>
      <c r="G12" s="25">
        <v>0</v>
      </c>
      <c r="H12" s="25">
        <v>8816.7000000000007</v>
      </c>
      <c r="I12" s="25">
        <v>0</v>
      </c>
    </row>
    <row r="13" spans="1:10" s="13" customFormat="1" ht="20.25" customHeight="1">
      <c r="A13" s="43"/>
      <c r="B13" s="46"/>
      <c r="C13" s="32">
        <v>2024</v>
      </c>
      <c r="D13" s="25">
        <f>D33+D39+D45+D51</f>
        <v>6841.4000000000005</v>
      </c>
      <c r="E13" s="25">
        <v>0</v>
      </c>
      <c r="F13" s="25">
        <v>0</v>
      </c>
      <c r="G13" s="25">
        <v>0</v>
      </c>
      <c r="H13" s="25">
        <v>6841.4</v>
      </c>
      <c r="I13" s="25">
        <v>0</v>
      </c>
    </row>
    <row r="14" spans="1:10" s="13" customFormat="1" ht="20.25" customHeight="1">
      <c r="A14" s="43"/>
      <c r="B14" s="46"/>
      <c r="C14" s="32">
        <v>2025</v>
      </c>
      <c r="D14" s="25">
        <f>D34+D40+D46+D65+D71</f>
        <v>12796.5</v>
      </c>
      <c r="E14" s="25">
        <v>0</v>
      </c>
      <c r="F14" s="25">
        <v>0</v>
      </c>
      <c r="G14" s="25">
        <v>0</v>
      </c>
      <c r="H14" s="25">
        <v>12796.5</v>
      </c>
      <c r="I14" s="25">
        <v>0</v>
      </c>
    </row>
    <row r="15" spans="1:10" s="13" customFormat="1" ht="19.5" customHeight="1">
      <c r="A15" s="43"/>
      <c r="B15" s="46"/>
      <c r="C15" s="32">
        <v>2026</v>
      </c>
      <c r="D15" s="25">
        <f>E15+F15+G15+H15+I15</f>
        <v>20519.8</v>
      </c>
      <c r="E15" s="25">
        <v>0</v>
      </c>
      <c r="F15" s="25">
        <v>0</v>
      </c>
      <c r="G15" s="25">
        <v>0</v>
      </c>
      <c r="H15" s="25">
        <v>20519.8</v>
      </c>
      <c r="I15" s="25">
        <v>0</v>
      </c>
    </row>
    <row r="16" spans="1:10" s="13" customFormat="1" ht="19.5" customHeight="1">
      <c r="A16" s="43"/>
      <c r="B16" s="46"/>
      <c r="C16" s="32">
        <v>2027</v>
      </c>
      <c r="D16" s="25">
        <f>D36+D42+D48+D67</f>
        <v>24576.6</v>
      </c>
      <c r="E16" s="25">
        <f>SUM(E12:E15)</f>
        <v>0</v>
      </c>
      <c r="F16" s="25">
        <v>0</v>
      </c>
      <c r="G16" s="25">
        <v>0</v>
      </c>
      <c r="H16" s="25">
        <v>24576.6</v>
      </c>
      <c r="I16" s="25">
        <v>0</v>
      </c>
    </row>
    <row r="17" spans="1:10" s="13" customFormat="1" ht="20.25" customHeight="1">
      <c r="A17" s="44"/>
      <c r="B17" s="47"/>
      <c r="C17" s="32" t="s">
        <v>6</v>
      </c>
      <c r="D17" s="25">
        <f>D16+D15+D14+D13+D12</f>
        <v>73551</v>
      </c>
      <c r="E17" s="25">
        <v>0</v>
      </c>
      <c r="F17" s="25">
        <v>0</v>
      </c>
      <c r="G17" s="25">
        <f>SUM(G12:G15)</f>
        <v>0</v>
      </c>
      <c r="H17" s="25">
        <f>H16+H15+H14+H13+H12</f>
        <v>73551</v>
      </c>
      <c r="I17" s="25">
        <v>0</v>
      </c>
      <c r="J17" s="34"/>
    </row>
    <row r="18" spans="1:10">
      <c r="A18" s="31" t="s">
        <v>13</v>
      </c>
      <c r="B18" s="30"/>
      <c r="C18" s="26"/>
      <c r="D18" s="27"/>
      <c r="E18" s="28"/>
      <c r="F18" s="28"/>
      <c r="G18" s="28"/>
      <c r="H18" s="28"/>
      <c r="I18" s="29"/>
    </row>
    <row r="19" spans="1:10">
      <c r="A19" s="52" t="s">
        <v>6</v>
      </c>
      <c r="B19" s="53"/>
      <c r="C19" s="32">
        <v>2023</v>
      </c>
      <c r="D19" s="25">
        <f>E19+F19+G19+H19+I19</f>
        <v>8816.7000000000007</v>
      </c>
      <c r="E19" s="19">
        <f>E26+E57</f>
        <v>0</v>
      </c>
      <c r="F19" s="19">
        <f>F26+F57</f>
        <v>0</v>
      </c>
      <c r="G19" s="19">
        <v>0</v>
      </c>
      <c r="H19" s="25">
        <v>8816.7000000000007</v>
      </c>
      <c r="I19" s="19">
        <f>I26+I57</f>
        <v>0</v>
      </c>
    </row>
    <row r="20" spans="1:10">
      <c r="A20" s="52"/>
      <c r="B20" s="53"/>
      <c r="C20" s="32">
        <v>2024</v>
      </c>
      <c r="D20" s="25">
        <f>E20+F20+G20+H20+I20</f>
        <v>6841.4</v>
      </c>
      <c r="E20" s="19">
        <f>E27+E58</f>
        <v>0</v>
      </c>
      <c r="F20" s="19">
        <f>F27+F58</f>
        <v>0</v>
      </c>
      <c r="G20" s="19">
        <v>0</v>
      </c>
      <c r="H20" s="25">
        <v>6841.4</v>
      </c>
      <c r="I20" s="19">
        <f>I27+I58</f>
        <v>0</v>
      </c>
    </row>
    <row r="21" spans="1:10">
      <c r="A21" s="52"/>
      <c r="B21" s="53"/>
      <c r="C21" s="32">
        <v>2025</v>
      </c>
      <c r="D21" s="25">
        <f>E21+F21+G21+H21+I21</f>
        <v>12796.5</v>
      </c>
      <c r="E21" s="19">
        <v>0</v>
      </c>
      <c r="F21" s="19">
        <v>0</v>
      </c>
      <c r="G21" s="19">
        <v>0</v>
      </c>
      <c r="H21" s="25">
        <v>12796.5</v>
      </c>
      <c r="I21" s="19">
        <v>0</v>
      </c>
    </row>
    <row r="22" spans="1:10">
      <c r="A22" s="52"/>
      <c r="B22" s="53"/>
      <c r="C22" s="32">
        <v>2026</v>
      </c>
      <c r="D22" s="25">
        <f>D35+D41+D47+D66+D72</f>
        <v>20519.8</v>
      </c>
      <c r="E22" s="19">
        <f>E29+E60</f>
        <v>0</v>
      </c>
      <c r="F22" s="19">
        <f>F29+F60</f>
        <v>0</v>
      </c>
      <c r="G22" s="19">
        <v>0</v>
      </c>
      <c r="H22" s="25">
        <v>20519.8</v>
      </c>
      <c r="I22" s="19">
        <f>I29+I60</f>
        <v>0</v>
      </c>
    </row>
    <row r="23" spans="1:10">
      <c r="A23" s="52"/>
      <c r="B23" s="53"/>
      <c r="C23" s="32">
        <v>2027</v>
      </c>
      <c r="D23" s="25">
        <f>E23+F23+G23+H23+I23</f>
        <v>24576.6</v>
      </c>
      <c r="E23" s="19">
        <v>0</v>
      </c>
      <c r="F23" s="19">
        <v>0</v>
      </c>
      <c r="G23" s="19">
        <v>0</v>
      </c>
      <c r="H23" s="25">
        <v>24576.6</v>
      </c>
      <c r="I23" s="19">
        <v>0</v>
      </c>
    </row>
    <row r="24" spans="1:10">
      <c r="A24" s="52"/>
      <c r="B24" s="53"/>
      <c r="C24" s="24" t="s">
        <v>6</v>
      </c>
      <c r="D24" s="36">
        <f>D23+D22+D21+D20+D19</f>
        <v>73551</v>
      </c>
      <c r="E24" s="36">
        <f t="shared" ref="E24:I24" si="0">SUM(E19:E23)</f>
        <v>0</v>
      </c>
      <c r="F24" s="36">
        <f t="shared" si="0"/>
        <v>0</v>
      </c>
      <c r="G24" s="36">
        <f t="shared" si="0"/>
        <v>0</v>
      </c>
      <c r="H24" s="36">
        <f>SUM(H19:H23)</f>
        <v>73551</v>
      </c>
      <c r="I24" s="36">
        <f t="shared" si="0"/>
        <v>0</v>
      </c>
    </row>
    <row r="25" spans="1:10">
      <c r="A25" s="31" t="s">
        <v>26</v>
      </c>
      <c r="B25" s="30"/>
      <c r="C25" s="26"/>
      <c r="D25" s="27"/>
      <c r="E25" s="28"/>
      <c r="F25" s="28"/>
      <c r="G25" s="28"/>
      <c r="H25" s="28"/>
      <c r="I25" s="29"/>
    </row>
    <row r="26" spans="1:10">
      <c r="A26" s="52" t="s">
        <v>6</v>
      </c>
      <c r="B26" s="41"/>
      <c r="C26" s="32">
        <v>2023</v>
      </c>
      <c r="D26" s="25">
        <f>E26+F26+G26+H26+I26</f>
        <v>6816.7</v>
      </c>
      <c r="E26" s="18">
        <f>E32</f>
        <v>0</v>
      </c>
      <c r="F26" s="18">
        <f>F32</f>
        <v>0</v>
      </c>
      <c r="G26" s="18">
        <v>0</v>
      </c>
      <c r="H26" s="25">
        <v>6816.7</v>
      </c>
      <c r="I26" s="18">
        <f>I32</f>
        <v>0</v>
      </c>
    </row>
    <row r="27" spans="1:10">
      <c r="A27" s="52"/>
      <c r="B27" s="41"/>
      <c r="C27" s="32">
        <v>2024</v>
      </c>
      <c r="D27" s="25">
        <f>E27+F27+G27+H27+I27</f>
        <v>6841.4</v>
      </c>
      <c r="E27" s="18">
        <f>E33</f>
        <v>0</v>
      </c>
      <c r="F27" s="18">
        <f>F33</f>
        <v>0</v>
      </c>
      <c r="G27" s="18">
        <v>0</v>
      </c>
      <c r="H27" s="25">
        <v>6841.4</v>
      </c>
      <c r="I27" s="18">
        <f>I33</f>
        <v>0</v>
      </c>
    </row>
    <row r="28" spans="1:10">
      <c r="A28" s="52"/>
      <c r="B28" s="41"/>
      <c r="C28" s="32">
        <v>2025</v>
      </c>
      <c r="D28" s="25">
        <v>7320.5</v>
      </c>
      <c r="E28" s="18">
        <v>0</v>
      </c>
      <c r="F28" s="18">
        <v>0</v>
      </c>
      <c r="G28" s="18">
        <v>0</v>
      </c>
      <c r="H28" s="25">
        <v>7320.5</v>
      </c>
      <c r="I28" s="18">
        <v>0</v>
      </c>
    </row>
    <row r="29" spans="1:10">
      <c r="A29" s="52"/>
      <c r="B29" s="41"/>
      <c r="C29" s="32">
        <v>2026</v>
      </c>
      <c r="D29" s="25">
        <f>E29+F29+G29+H29+I29</f>
        <v>7055.8</v>
      </c>
      <c r="E29" s="18">
        <f t="shared" ref="E29:I29" si="1">E35</f>
        <v>0</v>
      </c>
      <c r="F29" s="18">
        <f t="shared" si="1"/>
        <v>0</v>
      </c>
      <c r="G29" s="18">
        <v>0</v>
      </c>
      <c r="H29" s="25">
        <v>7055.8</v>
      </c>
      <c r="I29" s="18">
        <f t="shared" si="1"/>
        <v>0</v>
      </c>
    </row>
    <row r="30" spans="1:10">
      <c r="A30" s="52"/>
      <c r="B30" s="41"/>
      <c r="C30" s="32">
        <v>2027</v>
      </c>
      <c r="D30" s="25">
        <f>E30+F30+G30+H30+I30</f>
        <v>7052.5</v>
      </c>
      <c r="E30" s="18">
        <v>0</v>
      </c>
      <c r="F30" s="18">
        <v>0</v>
      </c>
      <c r="G30" s="18">
        <v>0</v>
      </c>
      <c r="H30" s="25">
        <v>7052.5</v>
      </c>
      <c r="I30" s="18">
        <v>0</v>
      </c>
    </row>
    <row r="31" spans="1:10">
      <c r="A31" s="52"/>
      <c r="B31" s="41"/>
      <c r="C31" s="12" t="s">
        <v>6</v>
      </c>
      <c r="D31" s="36">
        <f>SUM(D26:D30)</f>
        <v>35086.899999999994</v>
      </c>
      <c r="E31" s="36">
        <f>SUM(E26:E30)</f>
        <v>0</v>
      </c>
      <c r="F31" s="36">
        <f>SUM(F26:F30)</f>
        <v>0</v>
      </c>
      <c r="G31" s="36">
        <f>SUM(G26:G30)</f>
        <v>0</v>
      </c>
      <c r="H31" s="36">
        <f>SUM(H26:H30)</f>
        <v>35086.899999999994</v>
      </c>
      <c r="I31" s="20">
        <v>0</v>
      </c>
    </row>
    <row r="32" spans="1:10" ht="16.5" customHeight="1">
      <c r="A32" s="48" t="s">
        <v>16</v>
      </c>
      <c r="B32" s="51" t="s">
        <v>12</v>
      </c>
      <c r="C32" s="32">
        <v>2023</v>
      </c>
      <c r="D32" s="21">
        <v>213.4</v>
      </c>
      <c r="E32" s="22">
        <v>0</v>
      </c>
      <c r="F32" s="22">
        <v>0</v>
      </c>
      <c r="G32" s="22">
        <v>0</v>
      </c>
      <c r="H32" s="22">
        <v>213.4</v>
      </c>
      <c r="I32" s="22">
        <v>0</v>
      </c>
    </row>
    <row r="33" spans="1:9" ht="16.5" customHeight="1">
      <c r="A33" s="49"/>
      <c r="B33" s="51"/>
      <c r="C33" s="32">
        <v>2024</v>
      </c>
      <c r="D33" s="22">
        <v>98</v>
      </c>
      <c r="E33" s="22">
        <v>0</v>
      </c>
      <c r="F33" s="22">
        <v>0</v>
      </c>
      <c r="G33" s="22">
        <v>0</v>
      </c>
      <c r="H33" s="22">
        <v>98</v>
      </c>
      <c r="I33" s="22">
        <v>0</v>
      </c>
    </row>
    <row r="34" spans="1:9" ht="16.5" customHeight="1">
      <c r="A34" s="49"/>
      <c r="B34" s="51"/>
      <c r="C34" s="32">
        <v>2025</v>
      </c>
      <c r="D34" s="21">
        <v>114</v>
      </c>
      <c r="E34" s="22">
        <v>0</v>
      </c>
      <c r="F34" s="22">
        <v>0</v>
      </c>
      <c r="G34" s="22">
        <v>0</v>
      </c>
      <c r="H34" s="22">
        <v>114</v>
      </c>
      <c r="I34" s="22">
        <v>0</v>
      </c>
    </row>
    <row r="35" spans="1:9" ht="16.5" customHeight="1">
      <c r="A35" s="49"/>
      <c r="B35" s="51"/>
      <c r="C35" s="32">
        <v>2026</v>
      </c>
      <c r="D35" s="21">
        <v>114</v>
      </c>
      <c r="E35" s="22">
        <v>0</v>
      </c>
      <c r="F35" s="22">
        <v>0</v>
      </c>
      <c r="G35" s="22">
        <v>0</v>
      </c>
      <c r="H35" s="22">
        <v>114</v>
      </c>
      <c r="I35" s="22">
        <v>0</v>
      </c>
    </row>
    <row r="36" spans="1:9" ht="16.5" customHeight="1">
      <c r="A36" s="49"/>
      <c r="B36" s="51"/>
      <c r="C36" s="32">
        <v>2027</v>
      </c>
      <c r="D36" s="21">
        <v>114</v>
      </c>
      <c r="E36" s="22">
        <v>0</v>
      </c>
      <c r="F36" s="22">
        <v>0</v>
      </c>
      <c r="G36" s="22">
        <v>0</v>
      </c>
      <c r="H36" s="22">
        <v>114</v>
      </c>
      <c r="I36" s="22">
        <v>0</v>
      </c>
    </row>
    <row r="37" spans="1:9" ht="16.5" customHeight="1">
      <c r="A37" s="50"/>
      <c r="B37" s="51"/>
      <c r="C37" s="35" t="s">
        <v>6</v>
      </c>
      <c r="D37" s="36">
        <f>SUM(D32:D36)</f>
        <v>653.4</v>
      </c>
      <c r="E37" s="36">
        <f>SUM(E31:E35)</f>
        <v>0</v>
      </c>
      <c r="F37" s="36">
        <f>SUM(F32:F35)</f>
        <v>0</v>
      </c>
      <c r="G37" s="36">
        <f>SUM(G32:G35)</f>
        <v>0</v>
      </c>
      <c r="H37" s="36">
        <f>SUM(H32:H36)</f>
        <v>653.4</v>
      </c>
      <c r="I37" s="36">
        <f>SUM(I32:I35)</f>
        <v>0</v>
      </c>
    </row>
    <row r="38" spans="1:9" ht="16.5" customHeight="1">
      <c r="A38" s="48" t="s">
        <v>17</v>
      </c>
      <c r="B38" s="51" t="s">
        <v>12</v>
      </c>
      <c r="C38" s="32">
        <v>2023</v>
      </c>
      <c r="D38" s="21">
        <v>858.3</v>
      </c>
      <c r="E38" s="22">
        <v>0</v>
      </c>
      <c r="F38" s="22">
        <v>0</v>
      </c>
      <c r="G38" s="22">
        <v>0</v>
      </c>
      <c r="H38" s="21">
        <v>858.3</v>
      </c>
      <c r="I38" s="22">
        <v>0</v>
      </c>
    </row>
    <row r="39" spans="1:9" ht="16.5" customHeight="1">
      <c r="A39" s="49"/>
      <c r="B39" s="51"/>
      <c r="C39" s="32">
        <v>2024</v>
      </c>
      <c r="D39" s="21">
        <v>669.3</v>
      </c>
      <c r="E39" s="22">
        <v>0</v>
      </c>
      <c r="F39" s="22">
        <v>0</v>
      </c>
      <c r="G39" s="22">
        <v>0</v>
      </c>
      <c r="H39" s="21">
        <v>669.3</v>
      </c>
      <c r="I39" s="22">
        <v>0</v>
      </c>
    </row>
    <row r="40" spans="1:9" ht="16.5" customHeight="1">
      <c r="A40" s="49"/>
      <c r="B40" s="51"/>
      <c r="C40" s="32">
        <v>2025</v>
      </c>
      <c r="D40" s="21">
        <v>580.20000000000005</v>
      </c>
      <c r="E40" s="22">
        <v>0</v>
      </c>
      <c r="F40" s="22">
        <v>0</v>
      </c>
      <c r="G40" s="22">
        <v>0</v>
      </c>
      <c r="H40" s="21">
        <v>580.20000000000005</v>
      </c>
      <c r="I40" s="22">
        <v>0</v>
      </c>
    </row>
    <row r="41" spans="1:9" ht="16.5" customHeight="1">
      <c r="A41" s="49"/>
      <c r="B41" s="51"/>
      <c r="C41" s="32">
        <v>2026</v>
      </c>
      <c r="D41" s="21">
        <v>291.5</v>
      </c>
      <c r="E41" s="22">
        <v>0</v>
      </c>
      <c r="F41" s="22">
        <v>0</v>
      </c>
      <c r="G41" s="22">
        <v>0</v>
      </c>
      <c r="H41" s="21">
        <v>291.5</v>
      </c>
      <c r="I41" s="22">
        <v>0</v>
      </c>
    </row>
    <row r="42" spans="1:9" ht="16.5" customHeight="1">
      <c r="A42" s="49"/>
      <c r="B42" s="51"/>
      <c r="C42" s="32">
        <v>2027</v>
      </c>
      <c r="D42" s="21">
        <v>288.2</v>
      </c>
      <c r="E42" s="22">
        <v>0</v>
      </c>
      <c r="F42" s="22">
        <v>0</v>
      </c>
      <c r="G42" s="22">
        <v>0</v>
      </c>
      <c r="H42" s="21">
        <v>288.2</v>
      </c>
      <c r="I42" s="22">
        <v>0</v>
      </c>
    </row>
    <row r="43" spans="1:9" ht="16.5" customHeight="1">
      <c r="A43" s="50"/>
      <c r="B43" s="51"/>
      <c r="C43" s="35" t="s">
        <v>6</v>
      </c>
      <c r="D43" s="36">
        <f>SUM(D38:D42)</f>
        <v>2687.5</v>
      </c>
      <c r="E43" s="36">
        <f>SUM(E37:E41)</f>
        <v>0</v>
      </c>
      <c r="F43" s="36">
        <f>SUM(F38:F42)</f>
        <v>0</v>
      </c>
      <c r="G43" s="36">
        <f>SUM(G38:G42)</f>
        <v>0</v>
      </c>
      <c r="H43" s="36">
        <f>SUM(H38:H42)</f>
        <v>2687.5</v>
      </c>
      <c r="I43" s="36">
        <f>SUM(I38:I42)</f>
        <v>0</v>
      </c>
    </row>
    <row r="44" spans="1:9" ht="16.5" customHeight="1">
      <c r="A44" s="48" t="s">
        <v>18</v>
      </c>
      <c r="B44" s="51" t="s">
        <v>12</v>
      </c>
      <c r="C44" s="32">
        <v>2023</v>
      </c>
      <c r="D44" s="21">
        <v>5745</v>
      </c>
      <c r="E44" s="22">
        <v>0</v>
      </c>
      <c r="F44" s="22">
        <v>0</v>
      </c>
      <c r="G44" s="22">
        <v>0</v>
      </c>
      <c r="H44" s="22">
        <v>5745</v>
      </c>
      <c r="I44" s="22">
        <v>0</v>
      </c>
    </row>
    <row r="45" spans="1:9" ht="16.5" customHeight="1">
      <c r="A45" s="49"/>
      <c r="B45" s="51"/>
      <c r="C45" s="32">
        <v>2024</v>
      </c>
      <c r="D45" s="21">
        <v>6024.1</v>
      </c>
      <c r="E45" s="22">
        <v>0</v>
      </c>
      <c r="F45" s="22">
        <v>0</v>
      </c>
      <c r="G45" s="22">
        <v>0</v>
      </c>
      <c r="H45" s="22">
        <v>6024.1</v>
      </c>
      <c r="I45" s="22">
        <v>0</v>
      </c>
    </row>
    <row r="46" spans="1:9" ht="16.5" customHeight="1">
      <c r="A46" s="49"/>
      <c r="B46" s="51"/>
      <c r="C46" s="32">
        <v>2025</v>
      </c>
      <c r="D46" s="21">
        <v>6626.3</v>
      </c>
      <c r="E46" s="22">
        <v>0</v>
      </c>
      <c r="F46" s="22">
        <v>0</v>
      </c>
      <c r="G46" s="22">
        <v>0</v>
      </c>
      <c r="H46" s="22">
        <v>6626.3</v>
      </c>
      <c r="I46" s="22">
        <v>0</v>
      </c>
    </row>
    <row r="47" spans="1:9" ht="16.5" customHeight="1">
      <c r="A47" s="49"/>
      <c r="B47" s="51"/>
      <c r="C47" s="32">
        <v>2026</v>
      </c>
      <c r="D47" s="21">
        <v>6650.3</v>
      </c>
      <c r="E47" s="22">
        <v>0</v>
      </c>
      <c r="F47" s="22">
        <v>0</v>
      </c>
      <c r="G47" s="22">
        <v>0</v>
      </c>
      <c r="H47" s="22">
        <v>6650.3</v>
      </c>
      <c r="I47" s="22">
        <v>0</v>
      </c>
    </row>
    <row r="48" spans="1:9" ht="16.5" customHeight="1">
      <c r="A48" s="49"/>
      <c r="B48" s="51"/>
      <c r="C48" s="32">
        <v>2027</v>
      </c>
      <c r="D48" s="21">
        <v>6650.3</v>
      </c>
      <c r="E48" s="22">
        <v>0</v>
      </c>
      <c r="F48" s="22">
        <v>0</v>
      </c>
      <c r="G48" s="22">
        <v>0</v>
      </c>
      <c r="H48" s="22">
        <v>6650.3</v>
      </c>
      <c r="I48" s="22">
        <v>0</v>
      </c>
    </row>
    <row r="49" spans="1:9" ht="16.5" customHeight="1">
      <c r="A49" s="50"/>
      <c r="B49" s="51"/>
      <c r="C49" s="35" t="s">
        <v>6</v>
      </c>
      <c r="D49" s="36">
        <f>SUM(D44:D48)</f>
        <v>31696</v>
      </c>
      <c r="E49" s="36">
        <f>SUM(E43:E47)</f>
        <v>0</v>
      </c>
      <c r="F49" s="36">
        <f>SUM(F44:F48)</f>
        <v>0</v>
      </c>
      <c r="G49" s="36">
        <f>SUM(G44:G48)</f>
        <v>0</v>
      </c>
      <c r="H49" s="36">
        <f>SUM(H44:H48)</f>
        <v>31696</v>
      </c>
      <c r="I49" s="36">
        <f>SUM(I44:I48)</f>
        <v>0</v>
      </c>
    </row>
    <row r="50" spans="1:9" ht="16.5" customHeight="1">
      <c r="A50" s="48" t="s">
        <v>19</v>
      </c>
      <c r="B50" s="51" t="s">
        <v>20</v>
      </c>
      <c r="C50" s="32">
        <v>2023</v>
      </c>
      <c r="D50" s="21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</row>
    <row r="51" spans="1:9" ht="16.5" customHeight="1">
      <c r="A51" s="49"/>
      <c r="B51" s="51"/>
      <c r="C51" s="32">
        <v>2024</v>
      </c>
      <c r="D51" s="21">
        <v>50</v>
      </c>
      <c r="E51" s="22">
        <v>0</v>
      </c>
      <c r="F51" s="22">
        <v>0</v>
      </c>
      <c r="G51" s="22">
        <v>0</v>
      </c>
      <c r="H51" s="22">
        <v>50</v>
      </c>
      <c r="I51" s="22">
        <v>0</v>
      </c>
    </row>
    <row r="52" spans="1:9" ht="16.5" customHeight="1">
      <c r="A52" s="49"/>
      <c r="B52" s="51"/>
      <c r="C52" s="32">
        <v>2025</v>
      </c>
      <c r="D52" s="21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</row>
    <row r="53" spans="1:9" ht="16.5" customHeight="1">
      <c r="A53" s="49"/>
      <c r="B53" s="51"/>
      <c r="C53" s="32">
        <v>2026</v>
      </c>
      <c r="D53" s="21">
        <f>SUM(E53:I53)</f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</row>
    <row r="54" spans="1:9" ht="16.5" customHeight="1">
      <c r="A54" s="49"/>
      <c r="B54" s="51"/>
      <c r="C54" s="32">
        <v>2027</v>
      </c>
      <c r="D54" s="21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</row>
    <row r="55" spans="1:9" ht="16.5" customHeight="1">
      <c r="A55" s="50"/>
      <c r="B55" s="51"/>
      <c r="C55" s="35" t="s">
        <v>6</v>
      </c>
      <c r="D55" s="36">
        <f t="shared" ref="D55:I55" si="2">SUM(D50:D54)</f>
        <v>50</v>
      </c>
      <c r="E55" s="36">
        <f t="shared" si="2"/>
        <v>0</v>
      </c>
      <c r="F55" s="36">
        <f t="shared" si="2"/>
        <v>0</v>
      </c>
      <c r="G55" s="36">
        <f t="shared" si="2"/>
        <v>0</v>
      </c>
      <c r="H55" s="36">
        <f t="shared" si="2"/>
        <v>50</v>
      </c>
      <c r="I55" s="36">
        <f t="shared" si="2"/>
        <v>0</v>
      </c>
    </row>
    <row r="56" spans="1:9" ht="16.5" customHeight="1">
      <c r="A56" s="31" t="s">
        <v>21</v>
      </c>
      <c r="B56" s="33"/>
      <c r="C56" s="26"/>
      <c r="D56" s="27"/>
      <c r="E56" s="28"/>
      <c r="F56" s="28"/>
      <c r="G56" s="28"/>
      <c r="H56" s="28"/>
      <c r="I56" s="29"/>
    </row>
    <row r="57" spans="1:9" ht="16.5" customHeight="1">
      <c r="A57" s="52" t="s">
        <v>6</v>
      </c>
      <c r="B57" s="41"/>
      <c r="C57" s="32">
        <v>2023</v>
      </c>
      <c r="D57" s="18">
        <v>2000</v>
      </c>
      <c r="E57" s="18">
        <f t="shared" ref="E57:G58" si="3">E63</f>
        <v>0</v>
      </c>
      <c r="F57" s="18">
        <f t="shared" si="3"/>
        <v>0</v>
      </c>
      <c r="G57" s="18">
        <f t="shared" si="3"/>
        <v>0</v>
      </c>
      <c r="H57" s="18">
        <v>2000</v>
      </c>
      <c r="I57" s="18">
        <f>I63</f>
        <v>0</v>
      </c>
    </row>
    <row r="58" spans="1:9" ht="16.5" customHeight="1">
      <c r="A58" s="52"/>
      <c r="B58" s="41"/>
      <c r="C58" s="32">
        <v>2024</v>
      </c>
      <c r="D58" s="18">
        <f>D64</f>
        <v>0</v>
      </c>
      <c r="E58" s="18">
        <f t="shared" si="3"/>
        <v>0</v>
      </c>
      <c r="F58" s="18">
        <f t="shared" si="3"/>
        <v>0</v>
      </c>
      <c r="G58" s="18">
        <f t="shared" si="3"/>
        <v>0</v>
      </c>
      <c r="H58" s="18">
        <f>H64</f>
        <v>0</v>
      </c>
      <c r="I58" s="18">
        <f>I64</f>
        <v>0</v>
      </c>
    </row>
    <row r="59" spans="1:9" ht="16.5" customHeight="1">
      <c r="A59" s="52"/>
      <c r="B59" s="41"/>
      <c r="C59" s="32">
        <v>2025</v>
      </c>
      <c r="D59" s="18">
        <f>D65+D71</f>
        <v>5476</v>
      </c>
      <c r="E59" s="18">
        <v>0</v>
      </c>
      <c r="F59" s="18">
        <v>0</v>
      </c>
      <c r="G59" s="18">
        <v>0</v>
      </c>
      <c r="H59" s="18">
        <f>H65+H71</f>
        <v>5476</v>
      </c>
      <c r="I59" s="18">
        <v>0</v>
      </c>
    </row>
    <row r="60" spans="1:9" ht="16.5" customHeight="1">
      <c r="A60" s="52"/>
      <c r="B60" s="41"/>
      <c r="C60" s="32">
        <v>2026</v>
      </c>
      <c r="D60" s="18">
        <f>D66+D72</f>
        <v>13464</v>
      </c>
      <c r="E60" s="18">
        <f t="shared" ref="E60:I60" si="4">E65</f>
        <v>0</v>
      </c>
      <c r="F60" s="18">
        <f t="shared" si="4"/>
        <v>0</v>
      </c>
      <c r="G60" s="18">
        <f t="shared" si="4"/>
        <v>0</v>
      </c>
      <c r="H60" s="18">
        <f>H66+H72</f>
        <v>13464</v>
      </c>
      <c r="I60" s="18">
        <f t="shared" si="4"/>
        <v>0</v>
      </c>
    </row>
    <row r="61" spans="1:9" ht="16.5" customHeight="1">
      <c r="A61" s="52"/>
      <c r="B61" s="41"/>
      <c r="C61" s="32">
        <v>2027</v>
      </c>
      <c r="D61" s="18">
        <f>D67+D73</f>
        <v>17524.099999999999</v>
      </c>
      <c r="E61" s="18">
        <v>0</v>
      </c>
      <c r="F61" s="18">
        <v>0</v>
      </c>
      <c r="G61" s="18">
        <v>0</v>
      </c>
      <c r="H61" s="18">
        <f>H67+H73</f>
        <v>17524.099999999999</v>
      </c>
      <c r="I61" s="18">
        <v>0</v>
      </c>
    </row>
    <row r="62" spans="1:9">
      <c r="A62" s="52"/>
      <c r="B62" s="41"/>
      <c r="C62" s="12" t="s">
        <v>6</v>
      </c>
      <c r="D62" s="20">
        <f>SUM(D57:D61)</f>
        <v>38464.1</v>
      </c>
      <c r="E62" s="20">
        <f t="shared" ref="E62:I62" si="5">SUM(E57:E60)</f>
        <v>0</v>
      </c>
      <c r="F62" s="20">
        <f>F63</f>
        <v>0</v>
      </c>
      <c r="G62" s="20">
        <f>G57</f>
        <v>0</v>
      </c>
      <c r="H62" s="20">
        <f>SUM(H57:H61)</f>
        <v>38464.1</v>
      </c>
      <c r="I62" s="20">
        <f t="shared" si="5"/>
        <v>0</v>
      </c>
    </row>
    <row r="63" spans="1:9" ht="16.5" customHeight="1">
      <c r="A63" s="48" t="s">
        <v>22</v>
      </c>
      <c r="B63" s="56" t="s">
        <v>24</v>
      </c>
      <c r="C63" s="32">
        <v>2023</v>
      </c>
      <c r="D63" s="21">
        <v>2000</v>
      </c>
      <c r="E63" s="22">
        <v>0</v>
      </c>
      <c r="F63" s="22">
        <v>0</v>
      </c>
      <c r="G63" s="22">
        <v>0</v>
      </c>
      <c r="H63" s="22">
        <v>2000</v>
      </c>
      <c r="I63" s="22">
        <v>0</v>
      </c>
    </row>
    <row r="64" spans="1:9" ht="16.5" customHeight="1">
      <c r="A64" s="49"/>
      <c r="B64" s="57"/>
      <c r="C64" s="32">
        <v>2024</v>
      </c>
      <c r="D64" s="21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</row>
    <row r="65" spans="1:9" ht="16.5" customHeight="1">
      <c r="A65" s="49"/>
      <c r="B65" s="57"/>
      <c r="C65" s="32">
        <v>2025</v>
      </c>
      <c r="D65" s="21">
        <v>5476</v>
      </c>
      <c r="E65" s="22">
        <v>0</v>
      </c>
      <c r="F65" s="22">
        <v>0</v>
      </c>
      <c r="G65" s="22">
        <v>0</v>
      </c>
      <c r="H65" s="21">
        <v>5476</v>
      </c>
      <c r="I65" s="22">
        <v>0</v>
      </c>
    </row>
    <row r="66" spans="1:9" ht="16.5" customHeight="1">
      <c r="A66" s="49"/>
      <c r="B66" s="57"/>
      <c r="C66" s="32">
        <v>2026</v>
      </c>
      <c r="D66" s="21">
        <v>13464</v>
      </c>
      <c r="E66" s="22">
        <v>0</v>
      </c>
      <c r="F66" s="22">
        <v>0</v>
      </c>
      <c r="G66" s="22">
        <v>0</v>
      </c>
      <c r="H66" s="21">
        <v>13464</v>
      </c>
      <c r="I66" s="22">
        <v>0</v>
      </c>
    </row>
    <row r="67" spans="1:9" ht="16.5" customHeight="1">
      <c r="A67" s="49"/>
      <c r="B67" s="57"/>
      <c r="C67" s="32">
        <v>2027</v>
      </c>
      <c r="D67" s="21">
        <v>17524.099999999999</v>
      </c>
      <c r="E67" s="22">
        <v>0</v>
      </c>
      <c r="F67" s="22">
        <v>0</v>
      </c>
      <c r="G67" s="22">
        <v>0</v>
      </c>
      <c r="H67" s="21">
        <v>17524.099999999999</v>
      </c>
      <c r="I67" s="22">
        <v>0</v>
      </c>
    </row>
    <row r="68" spans="1:9" ht="16.5" customHeight="1">
      <c r="A68" s="50"/>
      <c r="B68" s="58"/>
      <c r="C68" s="35" t="s">
        <v>6</v>
      </c>
      <c r="D68" s="37">
        <f t="shared" ref="D68:I68" si="6">SUM(D63:D67)</f>
        <v>38464.1</v>
      </c>
      <c r="E68" s="36">
        <f t="shared" si="6"/>
        <v>0</v>
      </c>
      <c r="F68" s="36">
        <f t="shared" si="6"/>
        <v>0</v>
      </c>
      <c r="G68" s="36">
        <f t="shared" si="6"/>
        <v>0</v>
      </c>
      <c r="H68" s="36">
        <f t="shared" si="6"/>
        <v>38464.1</v>
      </c>
      <c r="I68" s="36">
        <f t="shared" si="6"/>
        <v>0</v>
      </c>
    </row>
    <row r="69" spans="1:9" ht="17.100000000000001" customHeight="1">
      <c r="A69" s="48" t="s">
        <v>25</v>
      </c>
      <c r="B69" s="56" t="s">
        <v>24</v>
      </c>
      <c r="C69" s="32">
        <v>2023</v>
      </c>
      <c r="D69" s="21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</row>
    <row r="70" spans="1:9" ht="17.100000000000001" customHeight="1">
      <c r="A70" s="49"/>
      <c r="B70" s="57"/>
      <c r="C70" s="32">
        <v>2024</v>
      </c>
      <c r="D70" s="21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</row>
    <row r="71" spans="1:9" ht="17.100000000000001" customHeight="1">
      <c r="A71" s="49"/>
      <c r="B71" s="57"/>
      <c r="C71" s="32">
        <v>2025</v>
      </c>
      <c r="D71" s="21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</row>
    <row r="72" spans="1:9" ht="17.100000000000001" customHeight="1">
      <c r="A72" s="49"/>
      <c r="B72" s="57"/>
      <c r="C72" s="32">
        <v>2026</v>
      </c>
      <c r="D72" s="21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</row>
    <row r="73" spans="1:9" ht="17.100000000000001" customHeight="1">
      <c r="A73" s="49"/>
      <c r="B73" s="57"/>
      <c r="C73" s="32">
        <v>2027</v>
      </c>
      <c r="D73" s="21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</row>
    <row r="74" spans="1:9" ht="21" customHeight="1">
      <c r="A74" s="50"/>
      <c r="B74" s="58"/>
      <c r="C74" s="35" t="s">
        <v>6</v>
      </c>
      <c r="D74" s="36">
        <f>D73+D72+D71+D70+D69</f>
        <v>0</v>
      </c>
      <c r="E74" s="36">
        <f>SUM(E69:E73)</f>
        <v>0</v>
      </c>
      <c r="F74" s="36">
        <f>SUM(F69:F73)</f>
        <v>0</v>
      </c>
      <c r="G74" s="36">
        <f>SUM(G69:G73)</f>
        <v>0</v>
      </c>
      <c r="H74" s="36">
        <f>SUM(H69:H73)</f>
        <v>0</v>
      </c>
      <c r="I74" s="36">
        <f>SUM(I69:I73)</f>
        <v>0</v>
      </c>
    </row>
    <row r="75" spans="1:9">
      <c r="E75" s="23"/>
      <c r="F75" s="23"/>
      <c r="G75" s="23"/>
      <c r="H75" s="23"/>
      <c r="I75" s="23"/>
    </row>
  </sheetData>
  <mergeCells count="27">
    <mergeCell ref="F1:I1"/>
    <mergeCell ref="F3:I5"/>
    <mergeCell ref="F2:I2"/>
    <mergeCell ref="A69:A74"/>
    <mergeCell ref="B69:B74"/>
    <mergeCell ref="A57:A62"/>
    <mergeCell ref="B57:B62"/>
    <mergeCell ref="A63:A68"/>
    <mergeCell ref="B63:B68"/>
    <mergeCell ref="A44:A49"/>
    <mergeCell ref="B44:B49"/>
    <mergeCell ref="A50:A55"/>
    <mergeCell ref="B50:B55"/>
    <mergeCell ref="A32:A37"/>
    <mergeCell ref="B32:B37"/>
    <mergeCell ref="A26:A31"/>
    <mergeCell ref="B26:B31"/>
    <mergeCell ref="A38:A43"/>
    <mergeCell ref="B38:B43"/>
    <mergeCell ref="A19:A24"/>
    <mergeCell ref="B19:B24"/>
    <mergeCell ref="A9:A10"/>
    <mergeCell ref="B9:B10"/>
    <mergeCell ref="C9:C10"/>
    <mergeCell ref="D9:I9"/>
    <mergeCell ref="A12:A17"/>
    <mergeCell ref="B12:B17"/>
  </mergeCells>
  <pageMargins left="0.78740157480314965" right="0" top="0.39370078740157483" bottom="0.39370078740157483" header="0" footer="0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2025-05-23T09:25:15Z</cp:lastPrinted>
  <dcterms:created xsi:type="dcterms:W3CDTF">2013-05-31T09:08:35Z</dcterms:created>
  <dcterms:modified xsi:type="dcterms:W3CDTF">2025-05-23T09:26:01Z</dcterms:modified>
</cp:coreProperties>
</file>